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Q:\AUDIT\CU data\CU Data 03-31-24\"/>
    </mc:Choice>
  </mc:AlternateContent>
  <xr:revisionPtr revIDLastSave="0" documentId="13_ncr:1_{2AEF4CDF-9CC0-450C-8CE1-E25024838975}" xr6:coauthVersionLast="47" xr6:coauthVersionMax="47" xr10:uidLastSave="{00000000-0000-0000-0000-000000000000}"/>
  <bookViews>
    <workbookView xWindow="28680" yWindow="-120" windowWidth="29040" windowHeight="15720" activeTab="6" xr2:uid="{349C7DC5-13F5-425E-AE48-B20ECF3DAEC5}"/>
  </bookViews>
  <sheets>
    <sheet name="CT" sheetId="1" r:id="rId1"/>
    <sheet name="MA" sheetId="2" r:id="rId2"/>
    <sheet name="RI" sheetId="5" r:id="rId3"/>
    <sheet name="VT" sheetId="6" r:id="rId4"/>
    <sheet name="NH" sheetId="4" r:id="rId5"/>
    <sheet name="ME" sheetId="3" r:id="rId6"/>
    <sheet name="All NE" sheetId="7" r:id="rId7"/>
  </sheets>
  <definedNames>
    <definedName name="_xlnm._FilterDatabase" localSheetId="0" hidden="1">CT!$A$5:$AC$87</definedName>
    <definedName name="_xlnm._FilterDatabase" localSheetId="1" hidden="1">MA!$A$5:$AC$5</definedName>
    <definedName name="_xlnm._FilterDatabase" localSheetId="5" hidden="1">ME!$A$5:$AC$5</definedName>
    <definedName name="_xlnm._FilterDatabase" localSheetId="4" hidden="1">NH!$A$5:$AC$5</definedName>
    <definedName name="_xlnm._FilterDatabase" localSheetId="2" hidden="1">RI!$A$5:$AC$5</definedName>
    <definedName name="_xlnm._FilterDatabase" localSheetId="3" hidden="1">VT!$A$5:$AC$5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4" l="1"/>
  <c r="K7" i="4" s="1"/>
  <c r="F8" i="4"/>
  <c r="K8" i="4" s="1"/>
  <c r="F9" i="4"/>
  <c r="K9" i="4" s="1"/>
  <c r="F10" i="4"/>
  <c r="K10" i="4" s="1"/>
  <c r="F11" i="4"/>
  <c r="K11" i="4" s="1"/>
  <c r="F12" i="4"/>
  <c r="K12" i="4" s="1"/>
  <c r="F13" i="4"/>
  <c r="K13" i="4" s="1"/>
  <c r="F14" i="4"/>
  <c r="K14" i="4" s="1"/>
  <c r="K15" i="4"/>
  <c r="F16" i="4"/>
  <c r="K16" i="4" s="1"/>
  <c r="F17" i="4"/>
  <c r="K17" i="4" s="1"/>
  <c r="F18" i="4"/>
  <c r="K18" i="4" s="1"/>
  <c r="K21" i="6"/>
  <c r="F20" i="6"/>
  <c r="K20" i="6" s="1"/>
  <c r="F19" i="6"/>
  <c r="K19" i="6" s="1"/>
  <c r="F18" i="6"/>
  <c r="K18" i="6" s="1"/>
  <c r="F17" i="6"/>
  <c r="K17" i="6" s="1"/>
  <c r="F16" i="6"/>
  <c r="K16" i="6" s="1"/>
  <c r="F15" i="6"/>
  <c r="K15" i="6" s="1"/>
  <c r="F14" i="6"/>
  <c r="K14" i="6" s="1"/>
  <c r="F13" i="6"/>
  <c r="K13" i="6" s="1"/>
  <c r="F12" i="6"/>
  <c r="K12" i="6" s="1"/>
  <c r="F11" i="6"/>
  <c r="K11" i="6" s="1"/>
  <c r="F10" i="6"/>
  <c r="K10" i="6" s="1"/>
  <c r="F9" i="6"/>
  <c r="K9" i="6" s="1"/>
  <c r="F8" i="6"/>
  <c r="K8" i="6" s="1"/>
  <c r="F7" i="6"/>
  <c r="K7" i="6" s="1"/>
  <c r="F137" i="2"/>
  <c r="K137" i="2" s="1"/>
  <c r="F136" i="2"/>
  <c r="F133" i="2"/>
  <c r="K133" i="2" s="1"/>
  <c r="K132" i="2"/>
  <c r="K131" i="2"/>
  <c r="F130" i="2"/>
  <c r="K130" i="2" s="1"/>
  <c r="F129" i="2"/>
  <c r="K129" i="2"/>
  <c r="F128" i="2"/>
  <c r="K128" i="2"/>
  <c r="F127" i="2"/>
  <c r="K127" i="2" s="1"/>
  <c r="F126" i="2"/>
  <c r="F125" i="2"/>
  <c r="F124" i="2"/>
  <c r="K124" i="2" s="1"/>
  <c r="F123" i="2"/>
  <c r="K123" i="2" s="1"/>
  <c r="K122" i="2"/>
  <c r="F121" i="2"/>
  <c r="K121" i="2" s="1"/>
  <c r="K120" i="2"/>
  <c r="F119" i="2"/>
  <c r="K119" i="2"/>
  <c r="K118" i="2"/>
  <c r="K117" i="2"/>
  <c r="F116" i="2"/>
  <c r="K116" i="2" s="1"/>
  <c r="F115" i="2"/>
  <c r="K115" i="2" s="1"/>
  <c r="F114" i="2"/>
  <c r="K114" i="2" s="1"/>
  <c r="F113" i="2"/>
  <c r="K113" i="2" s="1"/>
  <c r="K112" i="2"/>
  <c r="F111" i="2"/>
  <c r="K111" i="2"/>
  <c r="F110" i="2"/>
  <c r="K110" i="2"/>
  <c r="F109" i="2"/>
  <c r="K109" i="2"/>
  <c r="F108" i="2"/>
  <c r="K108" i="2"/>
  <c r="F107" i="2"/>
  <c r="F106" i="2"/>
  <c r="F105" i="2"/>
  <c r="F104" i="2"/>
  <c r="K104" i="2" s="1"/>
  <c r="F103" i="2"/>
  <c r="K103" i="2" s="1"/>
  <c r="K102" i="2"/>
  <c r="F101" i="2"/>
  <c r="K101" i="2" s="1"/>
  <c r="F100" i="2"/>
  <c r="K100" i="2" s="1"/>
  <c r="F99" i="2"/>
  <c r="K99" i="2" s="1"/>
  <c r="F98" i="2"/>
  <c r="K98" i="2" s="1"/>
  <c r="F97" i="2"/>
  <c r="F94" i="2"/>
  <c r="F93" i="2"/>
  <c r="K93" i="2" s="1"/>
  <c r="K92" i="2"/>
  <c r="F91" i="2"/>
  <c r="K91" i="2"/>
  <c r="K90" i="2"/>
  <c r="F89" i="2"/>
  <c r="K89" i="2"/>
  <c r="F88" i="2"/>
  <c r="K88" i="2"/>
  <c r="F87" i="2"/>
  <c r="K87" i="2" s="1"/>
  <c r="F86" i="2"/>
  <c r="F85" i="2"/>
  <c r="F84" i="2"/>
  <c r="K84" i="2" s="1"/>
  <c r="F83" i="2"/>
  <c r="K83" i="2" s="1"/>
  <c r="F82" i="2"/>
  <c r="K82" i="2" s="1"/>
  <c r="F81" i="2"/>
  <c r="K81" i="2"/>
  <c r="F80" i="2"/>
  <c r="K80" i="2"/>
  <c r="K79" i="2"/>
  <c r="F78" i="2"/>
  <c r="K78" i="2" s="1"/>
  <c r="F77" i="2"/>
  <c r="F76" i="2"/>
  <c r="F75" i="2"/>
  <c r="F74" i="2"/>
  <c r="F73" i="2"/>
  <c r="K73" i="2" s="1"/>
  <c r="F72" i="2"/>
  <c r="K72" i="2" s="1"/>
  <c r="F71" i="2"/>
  <c r="K71" i="2"/>
  <c r="F70" i="2"/>
  <c r="K70" i="2"/>
  <c r="F69" i="2"/>
  <c r="K69" i="2" s="1"/>
  <c r="F68" i="2"/>
  <c r="K68" i="2"/>
  <c r="F67" i="2"/>
  <c r="F66" i="2"/>
  <c r="F65" i="2"/>
  <c r="F64" i="2"/>
  <c r="K64" i="2" s="1"/>
  <c r="F63" i="2"/>
  <c r="K63" i="2" s="1"/>
  <c r="F62" i="2"/>
  <c r="K62" i="2" s="1"/>
  <c r="F61" i="2"/>
  <c r="K61" i="2"/>
  <c r="F60" i="2"/>
  <c r="K60" i="2" s="1"/>
  <c r="F59" i="2"/>
  <c r="K59" i="2"/>
  <c r="F58" i="2"/>
  <c r="K58" i="2" s="1"/>
  <c r="F57" i="2"/>
  <c r="F56" i="2"/>
  <c r="F55" i="2"/>
  <c r="F54" i="2"/>
  <c r="F53" i="2"/>
  <c r="K53" i="2" s="1"/>
  <c r="F52" i="2"/>
  <c r="K52" i="2" s="1"/>
  <c r="F51" i="2"/>
  <c r="K51" i="2" s="1"/>
  <c r="F50" i="2"/>
  <c r="K50" i="2"/>
  <c r="F49" i="2"/>
  <c r="K49" i="2"/>
  <c r="F48" i="2"/>
  <c r="K48" i="2"/>
  <c r="F47" i="2"/>
  <c r="K47" i="2" s="1"/>
  <c r="F46" i="2"/>
  <c r="F45" i="2"/>
  <c r="F44" i="2"/>
  <c r="K44" i="2" s="1"/>
  <c r="F43" i="2"/>
  <c r="K43" i="2" s="1"/>
  <c r="F42" i="2"/>
  <c r="K42" i="2" s="1"/>
  <c r="F41" i="2"/>
  <c r="K41" i="2"/>
  <c r="F40" i="2"/>
  <c r="K40" i="2"/>
  <c r="F39" i="2"/>
  <c r="K39" i="2"/>
  <c r="F38" i="2"/>
  <c r="K38" i="2" s="1"/>
  <c r="F37" i="2"/>
  <c r="K37" i="2" s="1"/>
  <c r="F36" i="2"/>
  <c r="K36" i="2" s="1"/>
  <c r="F35" i="2"/>
  <c r="K35" i="2" s="1"/>
  <c r="F34" i="2"/>
  <c r="K34" i="2" s="1"/>
  <c r="F33" i="2"/>
  <c r="K33" i="2" s="1"/>
  <c r="F32" i="2"/>
  <c r="K32" i="2" s="1"/>
  <c r="F31" i="2"/>
  <c r="K31" i="2"/>
  <c r="F30" i="2"/>
  <c r="K30" i="2"/>
  <c r="F29" i="2"/>
  <c r="K29" i="2" s="1"/>
  <c r="F28" i="2"/>
  <c r="K28" i="2" s="1"/>
  <c r="F27" i="2"/>
  <c r="F26" i="2"/>
  <c r="F25" i="2"/>
  <c r="F24" i="2"/>
  <c r="K24" i="2" s="1"/>
  <c r="F23" i="2"/>
  <c r="K23" i="2" s="1"/>
  <c r="F22" i="2"/>
  <c r="K22" i="2" s="1"/>
  <c r="F21" i="2"/>
  <c r="K21" i="2" s="1"/>
  <c r="F20" i="2"/>
  <c r="K20" i="2" s="1"/>
  <c r="F19" i="2"/>
  <c r="K19" i="2" s="1"/>
  <c r="F18" i="2"/>
  <c r="K18" i="2" s="1"/>
  <c r="F17" i="2"/>
  <c r="F16" i="2"/>
  <c r="F15" i="2"/>
  <c r="F14" i="2"/>
  <c r="F13" i="2"/>
  <c r="K13" i="2" s="1"/>
  <c r="F12" i="2"/>
  <c r="K12" i="2" s="1"/>
  <c r="F11" i="2"/>
  <c r="K11" i="2" s="1"/>
  <c r="F10" i="2"/>
  <c r="K10" i="2" s="1"/>
  <c r="F9" i="2"/>
  <c r="K9" i="2"/>
  <c r="F8" i="2"/>
  <c r="K8" i="2"/>
  <c r="F7" i="2"/>
  <c r="K7" i="2" s="1"/>
  <c r="F6" i="2"/>
  <c r="K6" i="2" s="1"/>
  <c r="K81" i="1"/>
  <c r="F80" i="1"/>
  <c r="K80" i="1" s="1"/>
  <c r="F79" i="1"/>
  <c r="K79" i="1" s="1"/>
  <c r="K78" i="1"/>
  <c r="F77" i="1"/>
  <c r="K77" i="1" s="1"/>
  <c r="F76" i="1"/>
  <c r="K76" i="1" s="1"/>
  <c r="F75" i="1"/>
  <c r="K75" i="1" s="1"/>
  <c r="K74" i="1"/>
  <c r="F73" i="1"/>
  <c r="K73" i="1" s="1"/>
  <c r="F72" i="1"/>
  <c r="K72" i="1" s="1"/>
  <c r="F71" i="1"/>
  <c r="K71" i="1" s="1"/>
  <c r="K70" i="1"/>
  <c r="K69" i="1"/>
  <c r="K68" i="1"/>
  <c r="F67" i="1"/>
  <c r="K67" i="1" s="1"/>
  <c r="F66" i="1"/>
  <c r="K66" i="1" s="1"/>
  <c r="F65" i="1"/>
  <c r="K65" i="1" s="1"/>
  <c r="F64" i="1"/>
  <c r="K64" i="1" s="1"/>
  <c r="F63" i="1"/>
  <c r="K63" i="1" s="1"/>
  <c r="F62" i="1"/>
  <c r="K62" i="1" s="1"/>
  <c r="F61" i="1"/>
  <c r="K61" i="1" s="1"/>
  <c r="F60" i="1"/>
  <c r="K60" i="1" s="1"/>
  <c r="F59" i="1"/>
  <c r="K59" i="1" s="1"/>
  <c r="F58" i="1"/>
  <c r="K58" i="1" s="1"/>
  <c r="F57" i="1"/>
  <c r="K57" i="1" s="1"/>
  <c r="F56" i="1"/>
  <c r="K56" i="1" s="1"/>
  <c r="F55" i="1"/>
  <c r="K55" i="1" s="1"/>
  <c r="F54" i="1"/>
  <c r="K54" i="1" s="1"/>
  <c r="F53" i="1"/>
  <c r="K53" i="1" s="1"/>
  <c r="F52" i="1"/>
  <c r="K52" i="1" s="1"/>
  <c r="F51" i="1"/>
  <c r="K51" i="1" s="1"/>
  <c r="F50" i="1"/>
  <c r="K50" i="1" s="1"/>
  <c r="K49" i="1"/>
  <c r="F48" i="1"/>
  <c r="K48" i="1" s="1"/>
  <c r="F47" i="1"/>
  <c r="K47" i="1" s="1"/>
  <c r="F46" i="1"/>
  <c r="K46" i="1" s="1"/>
  <c r="F45" i="1"/>
  <c r="K45" i="1" s="1"/>
  <c r="F44" i="1"/>
  <c r="K44" i="1" s="1"/>
  <c r="F43" i="1"/>
  <c r="K43" i="1" s="1"/>
  <c r="F42" i="1"/>
  <c r="K42" i="1" s="1"/>
  <c r="F41" i="1"/>
  <c r="K41" i="1" s="1"/>
  <c r="F40" i="1"/>
  <c r="K40" i="1" s="1"/>
  <c r="F39" i="1"/>
  <c r="K39" i="1" s="1"/>
  <c r="F38" i="1"/>
  <c r="K38" i="1" s="1"/>
  <c r="F37" i="1"/>
  <c r="K37" i="1" s="1"/>
  <c r="F36" i="1"/>
  <c r="K36" i="1" s="1"/>
  <c r="F35" i="1"/>
  <c r="K35" i="1" s="1"/>
  <c r="F34" i="1"/>
  <c r="K34" i="1" s="1"/>
  <c r="F33" i="1"/>
  <c r="K33" i="1" s="1"/>
  <c r="K32" i="1"/>
  <c r="F31" i="1"/>
  <c r="K31" i="1" s="1"/>
  <c r="F30" i="1"/>
  <c r="K30" i="1" s="1"/>
  <c r="F29" i="1"/>
  <c r="K29" i="1" s="1"/>
  <c r="F28" i="1"/>
  <c r="K28" i="1" s="1"/>
  <c r="F27" i="1"/>
  <c r="K27" i="1" s="1"/>
  <c r="F26" i="1"/>
  <c r="K26" i="1" s="1"/>
  <c r="F25" i="1"/>
  <c r="K25" i="1" s="1"/>
  <c r="F24" i="1"/>
  <c r="K24" i="1" s="1"/>
  <c r="F23" i="1"/>
  <c r="K23" i="1" s="1"/>
  <c r="F22" i="1"/>
  <c r="K22" i="1" s="1"/>
  <c r="F21" i="1"/>
  <c r="K21" i="1" s="1"/>
  <c r="F20" i="1"/>
  <c r="K20" i="1" s="1"/>
  <c r="F19" i="1"/>
  <c r="K19" i="1" s="1"/>
  <c r="F18" i="1"/>
  <c r="K18" i="1" s="1"/>
  <c r="F17" i="1"/>
  <c r="K17" i="1" s="1"/>
  <c r="F16" i="1"/>
  <c r="K16" i="1" s="1"/>
  <c r="F15" i="1"/>
  <c r="K15" i="1" s="1"/>
  <c r="F14" i="1"/>
  <c r="K14" i="1" s="1"/>
  <c r="F13" i="1"/>
  <c r="K13" i="1" s="1"/>
  <c r="F12" i="1"/>
  <c r="K12" i="1" s="1"/>
  <c r="F11" i="1"/>
  <c r="K11" i="1" s="1"/>
  <c r="F10" i="1"/>
  <c r="K10" i="1" s="1"/>
  <c r="F9" i="1"/>
  <c r="K9" i="1" s="1"/>
  <c r="F8" i="1"/>
  <c r="K8" i="1" s="1"/>
  <c r="F7" i="1"/>
  <c r="K7" i="1" s="1"/>
  <c r="F6" i="1"/>
  <c r="K6" i="1"/>
  <c r="F44" i="7"/>
  <c r="F31" i="7"/>
  <c r="F59" i="7"/>
  <c r="F100" i="7"/>
  <c r="F89" i="7"/>
  <c r="F80" i="7"/>
  <c r="F97" i="7"/>
  <c r="F90" i="7"/>
  <c r="F68" i="7"/>
  <c r="F33" i="7"/>
  <c r="F85" i="7"/>
  <c r="F84" i="7"/>
  <c r="F86" i="7"/>
  <c r="F87" i="7"/>
  <c r="F32" i="7"/>
  <c r="F35" i="7"/>
  <c r="F40" i="7"/>
  <c r="F60" i="7"/>
  <c r="F46" i="7"/>
  <c r="F81" i="7"/>
  <c r="F104" i="7"/>
  <c r="F37" i="7"/>
  <c r="F67" i="7"/>
  <c r="F49" i="7"/>
  <c r="F47" i="7"/>
  <c r="F105" i="7"/>
  <c r="F52" i="7"/>
  <c r="F63" i="7"/>
  <c r="F43" i="7"/>
  <c r="F76" i="7"/>
  <c r="F92" i="7"/>
  <c r="F77" i="7"/>
  <c r="F48" i="7"/>
  <c r="F61" i="7"/>
  <c r="F101" i="7"/>
  <c r="F72" i="7"/>
  <c r="F66" i="7"/>
  <c r="F54" i="7"/>
  <c r="F75" i="7"/>
  <c r="F38" i="7"/>
  <c r="F79" i="7"/>
  <c r="F91" i="7"/>
  <c r="F53" i="7"/>
  <c r="F70" i="7"/>
  <c r="F73" i="7"/>
  <c r="F102" i="7"/>
  <c r="F36" i="7"/>
  <c r="F64" i="7"/>
  <c r="F69" i="7"/>
  <c r="F55" i="7"/>
  <c r="F98" i="7"/>
  <c r="F39" i="7"/>
  <c r="F45" i="7"/>
  <c r="F34" i="7"/>
  <c r="F71" i="7"/>
  <c r="F50" i="7"/>
  <c r="F58" i="7"/>
  <c r="F83" i="7"/>
  <c r="F82" i="7"/>
  <c r="F96" i="7"/>
  <c r="F62" i="7"/>
  <c r="F56" i="7"/>
  <c r="F65" i="7"/>
  <c r="F51" i="7"/>
  <c r="F41" i="7"/>
  <c r="F88" i="7"/>
  <c r="F78" i="7"/>
  <c r="F181" i="7"/>
  <c r="F150" i="7"/>
  <c r="F130" i="7"/>
  <c r="F169" i="7"/>
  <c r="F141" i="7"/>
  <c r="F183" i="7"/>
  <c r="F214" i="7"/>
  <c r="F156" i="7"/>
  <c r="F166" i="7"/>
  <c r="F228" i="7"/>
  <c r="F205" i="7"/>
  <c r="F135" i="7"/>
  <c r="F178" i="7"/>
  <c r="F163" i="7"/>
  <c r="F210" i="7"/>
  <c r="F207" i="7"/>
  <c r="F211" i="7"/>
  <c r="F194" i="7"/>
  <c r="F122" i="7"/>
  <c r="F202" i="7"/>
  <c r="F133" i="7"/>
  <c r="F176" i="7"/>
  <c r="F153" i="7"/>
  <c r="F216" i="7"/>
  <c r="F107" i="7"/>
  <c r="F121" i="7"/>
  <c r="F160" i="7"/>
  <c r="F142" i="7"/>
  <c r="F128" i="7"/>
  <c r="F158" i="7"/>
  <c r="F168" i="7"/>
  <c r="F124" i="7"/>
  <c r="F131" i="7"/>
  <c r="F146" i="7"/>
  <c r="F114" i="7"/>
  <c r="F113" i="7"/>
  <c r="F118" i="7"/>
  <c r="F224" i="7"/>
  <c r="F143" i="7"/>
  <c r="F151" i="7"/>
  <c r="F132" i="7"/>
  <c r="F112" i="7"/>
  <c r="F120" i="7"/>
  <c r="F199" i="7"/>
  <c r="F209" i="7"/>
  <c r="F123" i="7"/>
  <c r="F229" i="7"/>
  <c r="F190" i="7"/>
  <c r="F145" i="7"/>
  <c r="F161" i="7"/>
  <c r="F204" i="7"/>
  <c r="F212" i="7"/>
  <c r="F226" i="7"/>
  <c r="F208" i="7"/>
  <c r="F139" i="7"/>
  <c r="F126" i="7"/>
  <c r="F187" i="7"/>
  <c r="F140" i="7"/>
  <c r="F220" i="7"/>
  <c r="F138" i="7"/>
  <c r="F111" i="7"/>
  <c r="F238" i="7"/>
  <c r="F184" i="7"/>
  <c r="F108" i="7"/>
  <c r="F157" i="7"/>
  <c r="F227" i="7"/>
  <c r="F134" i="7"/>
  <c r="F192" i="7"/>
  <c r="F215" i="7"/>
  <c r="F186" i="7"/>
  <c r="F152" i="7"/>
  <c r="F162" i="7"/>
  <c r="F154" i="7"/>
  <c r="F230" i="7"/>
  <c r="F170" i="7"/>
  <c r="F188" i="7"/>
  <c r="F234" i="7"/>
  <c r="F222" i="7"/>
  <c r="F174" i="7"/>
  <c r="F155" i="7"/>
  <c r="F175" i="7"/>
  <c r="F125" i="7"/>
  <c r="F127" i="7"/>
  <c r="F201" i="7"/>
  <c r="F217" i="7"/>
  <c r="F225" i="7"/>
  <c r="F159" i="7"/>
  <c r="F109" i="7"/>
  <c r="F206" i="7"/>
  <c r="F116" i="7"/>
  <c r="F149" i="7"/>
  <c r="F147" i="7"/>
  <c r="F177" i="7"/>
  <c r="F198" i="7"/>
  <c r="F148" i="7"/>
  <c r="F172" i="7"/>
  <c r="F237" i="7"/>
  <c r="F117" i="7"/>
  <c r="F185" i="7"/>
  <c r="F137" i="7"/>
  <c r="F119" i="7"/>
  <c r="F164" i="7"/>
  <c r="F173" i="7"/>
  <c r="F231" i="7"/>
  <c r="F136" i="7"/>
  <c r="F195" i="7"/>
  <c r="F167" i="7"/>
  <c r="F182" i="7"/>
  <c r="F144" i="7"/>
  <c r="F129" i="7"/>
  <c r="F115" i="7"/>
  <c r="F189" i="7"/>
  <c r="F171" i="7"/>
  <c r="F165" i="7"/>
  <c r="F179" i="7"/>
  <c r="F200" i="7"/>
  <c r="F110" i="7"/>
  <c r="F248" i="7"/>
  <c r="F240" i="7"/>
  <c r="F249" i="7"/>
  <c r="F247" i="7"/>
  <c r="F241" i="7"/>
  <c r="F253" i="7"/>
  <c r="F239" i="7"/>
  <c r="F245" i="7"/>
  <c r="F252" i="7"/>
  <c r="F251" i="7"/>
  <c r="F244" i="7"/>
  <c r="F242" i="7"/>
  <c r="F246" i="7"/>
  <c r="F243" i="7"/>
  <c r="F258" i="7"/>
  <c r="F266" i="7"/>
  <c r="F261" i="7"/>
  <c r="F260" i="7"/>
  <c r="F257" i="7"/>
  <c r="F265" i="7"/>
  <c r="F254" i="7"/>
  <c r="F255" i="7"/>
  <c r="F268" i="7"/>
  <c r="F264" i="7"/>
  <c r="F259" i="7"/>
  <c r="F262" i="7"/>
  <c r="F267" i="7"/>
  <c r="F256" i="7"/>
  <c r="F263" i="7"/>
  <c r="F275" i="7"/>
  <c r="F274" i="7"/>
  <c r="F276" i="7"/>
  <c r="F278" i="7"/>
  <c r="F282" i="7"/>
  <c r="F281" i="7"/>
  <c r="F277" i="7"/>
  <c r="F271" i="7"/>
  <c r="F280" i="7"/>
  <c r="F270" i="7"/>
  <c r="F272" i="7"/>
  <c r="F273" i="7"/>
  <c r="F295" i="7"/>
  <c r="F283" i="7"/>
  <c r="F301" i="7"/>
  <c r="F316" i="7"/>
  <c r="F326" i="7"/>
  <c r="F317" i="7"/>
  <c r="F310" i="7"/>
  <c r="F329" i="7"/>
  <c r="F324" i="7"/>
  <c r="F318" i="7"/>
  <c r="F313" i="7"/>
  <c r="F292" i="7"/>
  <c r="F290" i="7"/>
  <c r="F291" i="7"/>
  <c r="F297" i="7"/>
  <c r="F325" i="7"/>
  <c r="F287" i="7"/>
  <c r="F293" i="7"/>
  <c r="F311" i="7"/>
  <c r="F322" i="7"/>
  <c r="F327" i="7"/>
  <c r="F312" i="7"/>
  <c r="F320" i="7"/>
  <c r="F319" i="7"/>
  <c r="F314" i="7"/>
  <c r="F306" i="7"/>
  <c r="F302" i="7"/>
  <c r="F307" i="7"/>
  <c r="F284" i="7"/>
  <c r="F285" i="7"/>
  <c r="F299" i="7"/>
  <c r="F328" i="7"/>
  <c r="F305" i="7"/>
  <c r="F298" i="7"/>
  <c r="F300" i="7"/>
  <c r="F296" i="7"/>
  <c r="F294" i="7"/>
  <c r="F323" i="7"/>
  <c r="F308" i="7"/>
  <c r="F304" i="7"/>
  <c r="F309" i="7"/>
  <c r="F289" i="7"/>
  <c r="F286" i="7"/>
  <c r="F315" i="7"/>
  <c r="F303" i="7"/>
  <c r="F288" i="7"/>
  <c r="F321" i="7"/>
  <c r="K74" i="2" l="1"/>
  <c r="K76" i="2"/>
  <c r="K77" i="2"/>
  <c r="K65" i="2"/>
  <c r="K66" i="2"/>
  <c r="K134" i="2"/>
  <c r="K135" i="2"/>
  <c r="K136" i="2"/>
  <c r="K54" i="2"/>
  <c r="K55" i="2"/>
  <c r="K56" i="2"/>
  <c r="K57" i="2"/>
  <c r="K67" i="2"/>
  <c r="K45" i="2"/>
  <c r="K46" i="2"/>
  <c r="K125" i="2"/>
  <c r="K126" i="2"/>
  <c r="K75" i="2"/>
  <c r="K25" i="2"/>
  <c r="K26" i="2"/>
  <c r="K105" i="2"/>
  <c r="K106" i="2"/>
  <c r="K14" i="2"/>
  <c r="K15" i="2"/>
  <c r="K16" i="2"/>
  <c r="K17" i="2"/>
  <c r="K94" i="2"/>
  <c r="K95" i="2"/>
  <c r="K96" i="2"/>
  <c r="K97" i="2"/>
  <c r="K27" i="2"/>
  <c r="K107" i="2"/>
  <c r="K85" i="2"/>
  <c r="K86" i="2"/>
  <c r="S17" i="7"/>
  <c r="U28" i="7"/>
  <c r="T28" i="7"/>
  <c r="R28" i="7"/>
  <c r="Q28" i="7"/>
  <c r="P28" i="7"/>
  <c r="O28" i="7"/>
  <c r="N28" i="7"/>
  <c r="M28" i="7"/>
  <c r="L28" i="7"/>
  <c r="J28" i="7"/>
  <c r="S321" i="7"/>
  <c r="K321" i="7"/>
  <c r="S288" i="7"/>
  <c r="K288" i="7"/>
  <c r="S303" i="7"/>
  <c r="K303" i="7"/>
  <c r="S315" i="7"/>
  <c r="K315" i="7"/>
  <c r="S286" i="7"/>
  <c r="K286" i="7"/>
  <c r="S289" i="7"/>
  <c r="K289" i="7"/>
  <c r="S309" i="7"/>
  <c r="K309" i="7"/>
  <c r="S304" i="7"/>
  <c r="K304" i="7"/>
  <c r="S308" i="7"/>
  <c r="K308" i="7"/>
  <c r="S323" i="7"/>
  <c r="K323" i="7"/>
  <c r="S294" i="7"/>
  <c r="K294" i="7"/>
  <c r="S296" i="7"/>
  <c r="K296" i="7"/>
  <c r="S300" i="7"/>
  <c r="K300" i="7"/>
  <c r="S298" i="7"/>
  <c r="K298" i="7"/>
  <c r="S305" i="7"/>
  <c r="K305" i="7"/>
  <c r="S328" i="7"/>
  <c r="K328" i="7"/>
  <c r="S299" i="7"/>
  <c r="K299" i="7"/>
  <c r="S285" i="7"/>
  <c r="K285" i="7"/>
  <c r="S330" i="7"/>
  <c r="K330" i="7"/>
  <c r="S284" i="7"/>
  <c r="K284" i="7"/>
  <c r="S331" i="7"/>
  <c r="K331" i="7"/>
  <c r="S307" i="7"/>
  <c r="K307" i="7"/>
  <c r="S302" i="7"/>
  <c r="K302" i="7"/>
  <c r="S306" i="7"/>
  <c r="K306" i="7"/>
  <c r="S314" i="7"/>
  <c r="K314" i="7"/>
  <c r="S319" i="7"/>
  <c r="K319" i="7"/>
  <c r="S320" i="7"/>
  <c r="K320" i="7"/>
  <c r="S312" i="7"/>
  <c r="K312" i="7"/>
  <c r="S327" i="7"/>
  <c r="K327" i="7"/>
  <c r="S322" i="7"/>
  <c r="K322" i="7"/>
  <c r="S311" i="7"/>
  <c r="K311" i="7"/>
  <c r="S293" i="7"/>
  <c r="K293" i="7"/>
  <c r="S287" i="7"/>
  <c r="K287" i="7"/>
  <c r="S325" i="7"/>
  <c r="K325" i="7"/>
  <c r="S297" i="7"/>
  <c r="K297" i="7"/>
  <c r="S291" i="7"/>
  <c r="K291" i="7"/>
  <c r="S290" i="7"/>
  <c r="K290" i="7"/>
  <c r="S292" i="7"/>
  <c r="K292" i="7"/>
  <c r="S313" i="7"/>
  <c r="K313" i="7"/>
  <c r="S318" i="7"/>
  <c r="K318" i="7"/>
  <c r="S324" i="7"/>
  <c r="K324" i="7"/>
  <c r="S329" i="7"/>
  <c r="K329" i="7"/>
  <c r="S310" i="7"/>
  <c r="K310" i="7"/>
  <c r="S317" i="7"/>
  <c r="K317" i="7"/>
  <c r="S326" i="7"/>
  <c r="K326" i="7"/>
  <c r="S316" i="7"/>
  <c r="K316" i="7"/>
  <c r="S301" i="7"/>
  <c r="K301" i="7"/>
  <c r="S283" i="7"/>
  <c r="K283" i="7"/>
  <c r="S295" i="7"/>
  <c r="K295" i="7"/>
  <c r="S273" i="7"/>
  <c r="K273" i="7"/>
  <c r="S272" i="7"/>
  <c r="K272" i="7"/>
  <c r="S270" i="7"/>
  <c r="K270" i="7"/>
  <c r="S280" i="7"/>
  <c r="K280" i="7"/>
  <c r="S271" i="7"/>
  <c r="K271" i="7"/>
  <c r="S279" i="7"/>
  <c r="K279" i="7"/>
  <c r="S277" i="7"/>
  <c r="K277" i="7"/>
  <c r="S281" i="7"/>
  <c r="K281" i="7"/>
  <c r="S282" i="7"/>
  <c r="K282" i="7"/>
  <c r="S278" i="7"/>
  <c r="K278" i="7"/>
  <c r="S276" i="7"/>
  <c r="K276" i="7"/>
  <c r="S274" i="7"/>
  <c r="K274" i="7"/>
  <c r="S275" i="7"/>
  <c r="K275" i="7"/>
  <c r="S263" i="7"/>
  <c r="K263" i="7"/>
  <c r="S256" i="7"/>
  <c r="K256" i="7"/>
  <c r="S269" i="7"/>
  <c r="K269" i="7"/>
  <c r="S267" i="7"/>
  <c r="K267" i="7"/>
  <c r="S262" i="7"/>
  <c r="K262" i="7"/>
  <c r="S259" i="7"/>
  <c r="K259" i="7"/>
  <c r="S264" i="7"/>
  <c r="K264" i="7"/>
  <c r="S268" i="7"/>
  <c r="K268" i="7"/>
  <c r="S255" i="7"/>
  <c r="K255" i="7"/>
  <c r="S254" i="7"/>
  <c r="K254" i="7"/>
  <c r="S265" i="7"/>
  <c r="K265" i="7"/>
  <c r="S257" i="7"/>
  <c r="K257" i="7"/>
  <c r="S260" i="7"/>
  <c r="K260" i="7"/>
  <c r="S261" i="7"/>
  <c r="K261" i="7"/>
  <c r="S266" i="7"/>
  <c r="K266" i="7"/>
  <c r="S258" i="7"/>
  <c r="K258" i="7"/>
  <c r="S243" i="7"/>
  <c r="K243" i="7"/>
  <c r="S246" i="7"/>
  <c r="K246" i="7"/>
  <c r="S242" i="7"/>
  <c r="K242" i="7"/>
  <c r="S244" i="7"/>
  <c r="K244" i="7"/>
  <c r="S251" i="7"/>
  <c r="K251" i="7"/>
  <c r="S252" i="7"/>
  <c r="K252" i="7"/>
  <c r="S245" i="7"/>
  <c r="K245" i="7"/>
  <c r="S239" i="7"/>
  <c r="K239" i="7"/>
  <c r="S253" i="7"/>
  <c r="K253" i="7"/>
  <c r="S241" i="7"/>
  <c r="K241" i="7"/>
  <c r="S250" i="7"/>
  <c r="K250" i="7"/>
  <c r="S247" i="7"/>
  <c r="K247" i="7"/>
  <c r="S249" i="7"/>
  <c r="K249" i="7"/>
  <c r="S240" i="7"/>
  <c r="K240" i="7"/>
  <c r="S248" i="7"/>
  <c r="K248" i="7"/>
  <c r="S110" i="7"/>
  <c r="K110" i="7"/>
  <c r="S200" i="7"/>
  <c r="K200" i="7"/>
  <c r="S179" i="7"/>
  <c r="K179" i="7"/>
  <c r="S165" i="7"/>
  <c r="K165" i="7"/>
  <c r="S171" i="7"/>
  <c r="K171" i="7"/>
  <c r="S189" i="7"/>
  <c r="K189" i="7"/>
  <c r="S115" i="7"/>
  <c r="K115" i="7"/>
  <c r="S213" i="7"/>
  <c r="K213" i="7"/>
  <c r="S129" i="7"/>
  <c r="K129" i="7"/>
  <c r="S144" i="7"/>
  <c r="K144" i="7"/>
  <c r="S182" i="7"/>
  <c r="K182" i="7"/>
  <c r="S167" i="7"/>
  <c r="K167" i="7"/>
  <c r="S195" i="7"/>
  <c r="K195" i="7"/>
  <c r="S136" i="7"/>
  <c r="K136" i="7"/>
  <c r="S233" i="7"/>
  <c r="K233" i="7"/>
  <c r="S231" i="7"/>
  <c r="K231" i="7"/>
  <c r="S173" i="7"/>
  <c r="K173" i="7"/>
  <c r="S164" i="7"/>
  <c r="K164" i="7"/>
  <c r="S119" i="7"/>
  <c r="K119" i="7"/>
  <c r="S137" i="7"/>
  <c r="K137" i="7"/>
  <c r="S185" i="7"/>
  <c r="K185" i="7"/>
  <c r="S117" i="7"/>
  <c r="K117" i="7"/>
  <c r="S237" i="7"/>
  <c r="K237" i="7"/>
  <c r="S172" i="7"/>
  <c r="K172" i="7"/>
  <c r="S148" i="7"/>
  <c r="K148" i="7"/>
  <c r="S198" i="7"/>
  <c r="K198" i="7"/>
  <c r="S177" i="7"/>
  <c r="K177" i="7"/>
  <c r="S219" i="7"/>
  <c r="K219" i="7"/>
  <c r="S147" i="7"/>
  <c r="K147" i="7"/>
  <c r="S149" i="7"/>
  <c r="K149" i="7"/>
  <c r="S116" i="7"/>
  <c r="K116" i="7"/>
  <c r="S206" i="7"/>
  <c r="K206" i="7"/>
  <c r="S109" i="7"/>
  <c r="K109" i="7"/>
  <c r="S159" i="7"/>
  <c r="K159" i="7"/>
  <c r="S225" i="7"/>
  <c r="K225" i="7"/>
  <c r="S217" i="7"/>
  <c r="K217" i="7"/>
  <c r="S201" i="7"/>
  <c r="K201" i="7"/>
  <c r="S127" i="7"/>
  <c r="K127" i="7"/>
  <c r="S125" i="7"/>
  <c r="K125" i="7"/>
  <c r="S175" i="7"/>
  <c r="K175" i="7"/>
  <c r="S155" i="7"/>
  <c r="K155" i="7"/>
  <c r="S174" i="7"/>
  <c r="K174" i="7"/>
  <c r="S222" i="7"/>
  <c r="K222" i="7"/>
  <c r="S234" i="7"/>
  <c r="K234" i="7"/>
  <c r="S188" i="7"/>
  <c r="K188" i="7"/>
  <c r="S170" i="7"/>
  <c r="K170" i="7"/>
  <c r="S230" i="7"/>
  <c r="K230" i="7"/>
  <c r="S154" i="7"/>
  <c r="K154" i="7"/>
  <c r="S162" i="7"/>
  <c r="K162" i="7"/>
  <c r="S152" i="7"/>
  <c r="K152" i="7"/>
  <c r="S186" i="7"/>
  <c r="K186" i="7"/>
  <c r="S215" i="7"/>
  <c r="K215" i="7"/>
  <c r="S192" i="7"/>
  <c r="K192" i="7"/>
  <c r="S134" i="7"/>
  <c r="K134" i="7"/>
  <c r="S227" i="7"/>
  <c r="K227" i="7"/>
  <c r="S157" i="7"/>
  <c r="K157" i="7"/>
  <c r="S108" i="7"/>
  <c r="K108" i="7"/>
  <c r="S184" i="7"/>
  <c r="K184" i="7"/>
  <c r="S238" i="7"/>
  <c r="K238" i="7"/>
  <c r="S111" i="7"/>
  <c r="K111" i="7"/>
  <c r="S138" i="7"/>
  <c r="K138" i="7"/>
  <c r="S220" i="7"/>
  <c r="K220" i="7"/>
  <c r="S140" i="7"/>
  <c r="K140" i="7"/>
  <c r="S187" i="7"/>
  <c r="K187" i="7"/>
  <c r="S126" i="7"/>
  <c r="K126" i="7"/>
  <c r="S139" i="7"/>
  <c r="K139" i="7"/>
  <c r="S208" i="7"/>
  <c r="K208" i="7"/>
  <c r="S236" i="7"/>
  <c r="K236" i="7"/>
  <c r="S191" i="7"/>
  <c r="K191" i="7"/>
  <c r="S235" i="7"/>
  <c r="K235" i="7"/>
  <c r="S226" i="7"/>
  <c r="K226" i="7"/>
  <c r="S212" i="7"/>
  <c r="K212" i="7"/>
  <c r="S204" i="7"/>
  <c r="K204" i="7"/>
  <c r="S161" i="7"/>
  <c r="K161" i="7"/>
  <c r="S145" i="7"/>
  <c r="K145" i="7"/>
  <c r="S221" i="7"/>
  <c r="K221" i="7"/>
  <c r="S190" i="7"/>
  <c r="K190" i="7"/>
  <c r="S229" i="7"/>
  <c r="K229" i="7"/>
  <c r="S123" i="7"/>
  <c r="K123" i="7"/>
  <c r="S209" i="7"/>
  <c r="K209" i="7"/>
  <c r="S199" i="7"/>
  <c r="K199" i="7"/>
  <c r="S120" i="7"/>
  <c r="K120" i="7"/>
  <c r="S112" i="7"/>
  <c r="K112" i="7"/>
  <c r="S132" i="7"/>
  <c r="K132" i="7"/>
  <c r="S193" i="7"/>
  <c r="K193" i="7"/>
  <c r="S151" i="7"/>
  <c r="K151" i="7"/>
  <c r="S143" i="7"/>
  <c r="K143" i="7"/>
  <c r="S224" i="7"/>
  <c r="K224" i="7"/>
  <c r="S197" i="7"/>
  <c r="K197" i="7"/>
  <c r="S118" i="7"/>
  <c r="K118" i="7"/>
  <c r="S113" i="7"/>
  <c r="K113" i="7"/>
  <c r="S114" i="7"/>
  <c r="K114" i="7"/>
  <c r="S146" i="7"/>
  <c r="K146" i="7"/>
  <c r="S180" i="7"/>
  <c r="K180" i="7"/>
  <c r="S131" i="7"/>
  <c r="K131" i="7"/>
  <c r="S124" i="7"/>
  <c r="K124" i="7"/>
  <c r="S168" i="7"/>
  <c r="K168" i="7"/>
  <c r="S158" i="7"/>
  <c r="K158" i="7"/>
  <c r="S128" i="7"/>
  <c r="K128" i="7"/>
  <c r="S142" i="7"/>
  <c r="K142" i="7"/>
  <c r="S160" i="7"/>
  <c r="K160" i="7"/>
  <c r="S121" i="7"/>
  <c r="K121" i="7"/>
  <c r="S107" i="7"/>
  <c r="K107" i="7"/>
  <c r="S216" i="7"/>
  <c r="K216" i="7"/>
  <c r="S218" i="7"/>
  <c r="K218" i="7"/>
  <c r="S153" i="7"/>
  <c r="K153" i="7"/>
  <c r="S176" i="7"/>
  <c r="K176" i="7"/>
  <c r="S133" i="7"/>
  <c r="K133" i="7"/>
  <c r="S202" i="7"/>
  <c r="K202" i="7"/>
  <c r="S122" i="7"/>
  <c r="K122" i="7"/>
  <c r="S194" i="7"/>
  <c r="K194" i="7"/>
  <c r="S211" i="7"/>
  <c r="K211" i="7"/>
  <c r="S207" i="7"/>
  <c r="K207" i="7"/>
  <c r="S223" i="7"/>
  <c r="K223" i="7"/>
  <c r="S210" i="7"/>
  <c r="K210" i="7"/>
  <c r="S163" i="7"/>
  <c r="K163" i="7"/>
  <c r="S178" i="7"/>
  <c r="K178" i="7"/>
  <c r="S135" i="7"/>
  <c r="K135" i="7"/>
  <c r="S232" i="7"/>
  <c r="K232" i="7"/>
  <c r="S203" i="7"/>
  <c r="K203" i="7"/>
  <c r="S205" i="7"/>
  <c r="K205" i="7"/>
  <c r="S228" i="7"/>
  <c r="K228" i="7"/>
  <c r="S196" i="7"/>
  <c r="K196" i="7"/>
  <c r="S166" i="7"/>
  <c r="K166" i="7"/>
  <c r="S156" i="7"/>
  <c r="K156" i="7"/>
  <c r="S214" i="7"/>
  <c r="K214" i="7"/>
  <c r="S183" i="7"/>
  <c r="K183" i="7"/>
  <c r="S141" i="7"/>
  <c r="K141" i="7"/>
  <c r="S169" i="7"/>
  <c r="K169" i="7"/>
  <c r="S130" i="7"/>
  <c r="K130" i="7"/>
  <c r="S150" i="7"/>
  <c r="K150" i="7"/>
  <c r="S181" i="7"/>
  <c r="K181" i="7"/>
  <c r="S106" i="7"/>
  <c r="K106" i="7"/>
  <c r="S105" i="7"/>
  <c r="K105" i="7"/>
  <c r="S104" i="7"/>
  <c r="K104" i="7"/>
  <c r="S103" i="7"/>
  <c r="K103" i="7"/>
  <c r="S102" i="7"/>
  <c r="K102" i="7"/>
  <c r="S101" i="7"/>
  <c r="K101" i="7"/>
  <c r="S100" i="7"/>
  <c r="K100" i="7"/>
  <c r="S99" i="7"/>
  <c r="K99" i="7"/>
  <c r="S98" i="7"/>
  <c r="K98" i="7"/>
  <c r="S97" i="7"/>
  <c r="K97" i="7"/>
  <c r="S96" i="7"/>
  <c r="K96" i="7"/>
  <c r="S95" i="7"/>
  <c r="K95" i="7"/>
  <c r="S94" i="7"/>
  <c r="K94" i="7"/>
  <c r="S93" i="7"/>
  <c r="K93" i="7"/>
  <c r="S92" i="7"/>
  <c r="K92" i="7"/>
  <c r="S91" i="7"/>
  <c r="K91" i="7"/>
  <c r="S90" i="7"/>
  <c r="K90" i="7"/>
  <c r="S89" i="7"/>
  <c r="K89" i="7"/>
  <c r="S88" i="7"/>
  <c r="K88" i="7"/>
  <c r="S87" i="7"/>
  <c r="K87" i="7"/>
  <c r="S86" i="7"/>
  <c r="K86" i="7"/>
  <c r="S85" i="7"/>
  <c r="K85" i="7"/>
  <c r="S84" i="7"/>
  <c r="K84" i="7"/>
  <c r="S83" i="7"/>
  <c r="K83" i="7"/>
  <c r="S82" i="7"/>
  <c r="K82" i="7"/>
  <c r="S81" i="7"/>
  <c r="K81" i="7"/>
  <c r="S80" i="7"/>
  <c r="K80" i="7"/>
  <c r="S79" i="7"/>
  <c r="K79" i="7"/>
  <c r="S78" i="7"/>
  <c r="K78" i="7"/>
  <c r="S77" i="7"/>
  <c r="K77" i="7"/>
  <c r="S76" i="7"/>
  <c r="K76" i="7"/>
  <c r="S75" i="7"/>
  <c r="K75" i="7"/>
  <c r="S74" i="7"/>
  <c r="K74" i="7"/>
  <c r="S73" i="7"/>
  <c r="K73" i="7"/>
  <c r="S72" i="7"/>
  <c r="K72" i="7"/>
  <c r="S71" i="7"/>
  <c r="K71" i="7"/>
  <c r="S70" i="7"/>
  <c r="K70" i="7"/>
  <c r="S69" i="7"/>
  <c r="K69" i="7"/>
  <c r="S68" i="7"/>
  <c r="K68" i="7"/>
  <c r="S67" i="7"/>
  <c r="K67" i="7"/>
  <c r="S66" i="7"/>
  <c r="K66" i="7"/>
  <c r="S65" i="7"/>
  <c r="K65" i="7"/>
  <c r="S64" i="7"/>
  <c r="K64" i="7"/>
  <c r="S63" i="7"/>
  <c r="K63" i="7"/>
  <c r="S62" i="7"/>
  <c r="K62" i="7"/>
  <c r="S61" i="7"/>
  <c r="K61" i="7"/>
  <c r="S60" i="7"/>
  <c r="K60" i="7"/>
  <c r="S59" i="7"/>
  <c r="K59" i="7"/>
  <c r="S58" i="7"/>
  <c r="K58" i="7"/>
  <c r="S57" i="7"/>
  <c r="K57" i="7"/>
  <c r="S56" i="7"/>
  <c r="K56" i="7"/>
  <c r="S55" i="7"/>
  <c r="K55" i="7"/>
  <c r="S54" i="7"/>
  <c r="K54" i="7"/>
  <c r="S53" i="7"/>
  <c r="K53" i="7"/>
  <c r="S52" i="7"/>
  <c r="K52" i="7"/>
  <c r="S51" i="7"/>
  <c r="K51" i="7"/>
  <c r="S50" i="7"/>
  <c r="K50" i="7"/>
  <c r="S49" i="7"/>
  <c r="K49" i="7"/>
  <c r="S48" i="7"/>
  <c r="K48" i="7"/>
  <c r="S47" i="7"/>
  <c r="K47" i="7"/>
  <c r="S46" i="7"/>
  <c r="K46" i="7"/>
  <c r="S45" i="7"/>
  <c r="K45" i="7"/>
  <c r="S44" i="7"/>
  <c r="K44" i="7"/>
  <c r="S43" i="7"/>
  <c r="K43" i="7"/>
  <c r="S42" i="7"/>
  <c r="F42" i="7"/>
  <c r="K42" i="7" s="1"/>
  <c r="S41" i="7"/>
  <c r="K41" i="7"/>
  <c r="S40" i="7"/>
  <c r="K40" i="7"/>
  <c r="S39" i="7"/>
  <c r="K39" i="7"/>
  <c r="S38" i="7"/>
  <c r="K38" i="7"/>
  <c r="S37" i="7"/>
  <c r="K37" i="7"/>
  <c r="S36" i="7"/>
  <c r="K36" i="7"/>
  <c r="S35" i="7"/>
  <c r="K35" i="7"/>
  <c r="S34" i="7"/>
  <c r="K34" i="7"/>
  <c r="S33" i="7"/>
  <c r="K33" i="7"/>
  <c r="S32" i="7"/>
  <c r="K32" i="7"/>
  <c r="S31" i="7"/>
  <c r="K31" i="7"/>
  <c r="F10" i="3"/>
  <c r="F17" i="3"/>
  <c r="F52" i="3"/>
  <c r="F7" i="3"/>
  <c r="F27" i="3"/>
  <c r="F9" i="3"/>
  <c r="F25" i="3"/>
  <c r="F24" i="3"/>
  <c r="F11" i="3"/>
  <c r="F28" i="3"/>
  <c r="F13" i="3"/>
  <c r="F47" i="3"/>
  <c r="F16" i="3"/>
  <c r="F40" i="3"/>
  <c r="F6" i="3"/>
  <c r="F39" i="3"/>
  <c r="F36" i="3"/>
  <c r="F15" i="3"/>
  <c r="F20" i="3"/>
  <c r="F38" i="3"/>
  <c r="F41" i="3"/>
  <c r="F26" i="3"/>
  <c r="F21" i="3"/>
  <c r="F29" i="3"/>
  <c r="F12" i="3"/>
  <c r="F14" i="3"/>
  <c r="F35" i="3"/>
  <c r="F44" i="3"/>
  <c r="F30" i="3"/>
  <c r="F18" i="3"/>
  <c r="F37" i="3"/>
  <c r="F50" i="3"/>
  <c r="F8" i="3"/>
  <c r="F51" i="3"/>
  <c r="F32" i="3"/>
  <c r="F33" i="3"/>
  <c r="F42" i="3"/>
  <c r="F22" i="3"/>
  <c r="F34" i="3"/>
  <c r="F45" i="3"/>
  <c r="F19" i="3"/>
  <c r="F49" i="3"/>
  <c r="F43" i="3"/>
  <c r="F23" i="3"/>
  <c r="F46" i="3"/>
  <c r="F6" i="4"/>
  <c r="F6" i="6"/>
  <c r="F14" i="5"/>
  <c r="F20" i="5"/>
  <c r="F13" i="5"/>
  <c r="F12" i="5"/>
  <c r="F19" i="5"/>
  <c r="F9" i="5"/>
  <c r="F11" i="5"/>
  <c r="F7" i="5"/>
  <c r="F16" i="5"/>
  <c r="F15" i="5"/>
  <c r="F6" i="5"/>
  <c r="F10" i="5"/>
  <c r="F8" i="5"/>
  <c r="F48" i="3"/>
  <c r="F18" i="5"/>
  <c r="S28" i="7" l="1"/>
  <c r="K28" i="7"/>
  <c r="S13" i="7" l="1"/>
  <c r="S12" i="7"/>
  <c r="K35" i="3" l="1"/>
  <c r="K47" i="3"/>
  <c r="K14" i="3"/>
  <c r="K54" i="3"/>
  <c r="K25" i="3"/>
  <c r="K22" i="3"/>
  <c r="K28" i="3"/>
  <c r="K23" i="3"/>
  <c r="K17" i="3"/>
  <c r="K7" i="3"/>
  <c r="K18" i="3"/>
  <c r="K43" i="3"/>
  <c r="K46" i="3"/>
  <c r="K8" i="3"/>
  <c r="K9" i="3"/>
  <c r="K37" i="3"/>
  <c r="K6" i="3"/>
  <c r="K34" i="3"/>
  <c r="K36" i="3"/>
  <c r="K39" i="3"/>
  <c r="K45" i="3"/>
  <c r="K53" i="3"/>
  <c r="K48" i="3"/>
  <c r="K19" i="3"/>
  <c r="K41" i="3"/>
  <c r="K20" i="3"/>
  <c r="K31" i="3"/>
  <c r="K11" i="3"/>
  <c r="K52" i="3"/>
  <c r="K13" i="3"/>
  <c r="K12" i="3"/>
  <c r="K38" i="3"/>
  <c r="K16" i="3"/>
  <c r="K32" i="3"/>
  <c r="K49" i="3"/>
  <c r="K51" i="3"/>
  <c r="K15" i="3"/>
  <c r="K21" i="3"/>
  <c r="K42" i="3"/>
  <c r="K44" i="3"/>
  <c r="K40" i="3"/>
  <c r="K30" i="3"/>
  <c r="K33" i="3"/>
  <c r="K29" i="3"/>
  <c r="K24" i="3"/>
  <c r="K10" i="3"/>
  <c r="K50" i="3"/>
  <c r="K26" i="3"/>
  <c r="W6" i="3"/>
  <c r="X6" i="3"/>
  <c r="Z6" i="3"/>
  <c r="AA6" i="3"/>
  <c r="W34" i="3"/>
  <c r="X34" i="3"/>
  <c r="Z34" i="3"/>
  <c r="AA34" i="3"/>
  <c r="W36" i="3"/>
  <c r="X36" i="3"/>
  <c r="Z36" i="3"/>
  <c r="AA36" i="3"/>
  <c r="W39" i="3"/>
  <c r="X39" i="3"/>
  <c r="Z39" i="3"/>
  <c r="AA39" i="3"/>
  <c r="W45" i="3"/>
  <c r="X45" i="3"/>
  <c r="Z45" i="3"/>
  <c r="AA45" i="3"/>
  <c r="W53" i="3"/>
  <c r="X53" i="3"/>
  <c r="Z53" i="3"/>
  <c r="AA53" i="3"/>
  <c r="W48" i="3"/>
  <c r="X48" i="3"/>
  <c r="Z48" i="3"/>
  <c r="AA48" i="3"/>
  <c r="W19" i="3"/>
  <c r="X19" i="3"/>
  <c r="Z19" i="3"/>
  <c r="AA19" i="3"/>
  <c r="W41" i="3"/>
  <c r="X41" i="3"/>
  <c r="Z41" i="3"/>
  <c r="AA41" i="3"/>
  <c r="W20" i="3"/>
  <c r="X20" i="3"/>
  <c r="Z20" i="3"/>
  <c r="AA20" i="3"/>
  <c r="W31" i="3"/>
  <c r="X31" i="3"/>
  <c r="Z31" i="3"/>
  <c r="AA31" i="3"/>
  <c r="W11" i="3"/>
  <c r="X11" i="3"/>
  <c r="Z11" i="3"/>
  <c r="AA11" i="3"/>
  <c r="W52" i="3"/>
  <c r="X52" i="3"/>
  <c r="Z52" i="3"/>
  <c r="AA52" i="3"/>
  <c r="W13" i="3"/>
  <c r="X13" i="3"/>
  <c r="Z13" i="3"/>
  <c r="AA13" i="3"/>
  <c r="W12" i="3"/>
  <c r="X12" i="3"/>
  <c r="Z12" i="3"/>
  <c r="AA12" i="3"/>
  <c r="W38" i="3"/>
  <c r="X38" i="3"/>
  <c r="Z38" i="3"/>
  <c r="AA38" i="3"/>
  <c r="W16" i="3"/>
  <c r="X16" i="3"/>
  <c r="Z16" i="3"/>
  <c r="AA16" i="3"/>
  <c r="W32" i="3"/>
  <c r="X32" i="3"/>
  <c r="Z32" i="3"/>
  <c r="AA32" i="3"/>
  <c r="W49" i="3"/>
  <c r="X49" i="3"/>
  <c r="Z49" i="3"/>
  <c r="AA49" i="3"/>
  <c r="W51" i="3"/>
  <c r="X51" i="3"/>
  <c r="Z51" i="3"/>
  <c r="AA51" i="3"/>
  <c r="W15" i="3"/>
  <c r="X15" i="3"/>
  <c r="Z15" i="3"/>
  <c r="AA15" i="3"/>
  <c r="W21" i="3"/>
  <c r="X21" i="3"/>
  <c r="Z21" i="3"/>
  <c r="AA21" i="3"/>
  <c r="W42" i="3"/>
  <c r="X42" i="3"/>
  <c r="Z42" i="3"/>
  <c r="AA42" i="3"/>
  <c r="W44" i="3"/>
  <c r="X44" i="3"/>
  <c r="Z44" i="3"/>
  <c r="AA44" i="3"/>
  <c r="W40" i="3"/>
  <c r="X40" i="3"/>
  <c r="Z40" i="3"/>
  <c r="AA40" i="3"/>
  <c r="W30" i="3"/>
  <c r="X30" i="3"/>
  <c r="Z30" i="3"/>
  <c r="AA30" i="3"/>
  <c r="W33" i="3"/>
  <c r="X33" i="3"/>
  <c r="Z33" i="3"/>
  <c r="AA33" i="3"/>
  <c r="W29" i="3"/>
  <c r="X29" i="3"/>
  <c r="Z29" i="3"/>
  <c r="AA29" i="3"/>
  <c r="W24" i="3"/>
  <c r="X24" i="3"/>
  <c r="Z24" i="3"/>
  <c r="AA24" i="3"/>
  <c r="W10" i="3"/>
  <c r="X10" i="3"/>
  <c r="Z10" i="3"/>
  <c r="AA10" i="3"/>
  <c r="W50" i="3"/>
  <c r="X50" i="3"/>
  <c r="Z50" i="3"/>
  <c r="AA50" i="3"/>
  <c r="W26" i="3"/>
  <c r="X26" i="3"/>
  <c r="Z26" i="3"/>
  <c r="AA26" i="3"/>
  <c r="W11" i="6"/>
  <c r="X11" i="6"/>
  <c r="Z11" i="6"/>
  <c r="AA11" i="6"/>
  <c r="AA37" i="3"/>
  <c r="Z37" i="3"/>
  <c r="X37" i="3"/>
  <c r="W37" i="3"/>
  <c r="AA9" i="3"/>
  <c r="Z9" i="3"/>
  <c r="X9" i="3"/>
  <c r="W9" i="3"/>
  <c r="AA8" i="3"/>
  <c r="Z8" i="3"/>
  <c r="X8" i="3"/>
  <c r="W8" i="3"/>
  <c r="AA46" i="3"/>
  <c r="Z46" i="3"/>
  <c r="X46" i="3"/>
  <c r="W46" i="3"/>
  <c r="AA43" i="3"/>
  <c r="Z43" i="3"/>
  <c r="X43" i="3"/>
  <c r="W43" i="3"/>
  <c r="AA18" i="3"/>
  <c r="Z18" i="3"/>
  <c r="X18" i="3"/>
  <c r="W18" i="3"/>
  <c r="AA7" i="3"/>
  <c r="Z7" i="3"/>
  <c r="X7" i="3"/>
  <c r="W7" i="3"/>
  <c r="AA17" i="3"/>
  <c r="Z17" i="3"/>
  <c r="X17" i="3"/>
  <c r="W17" i="3"/>
  <c r="AA23" i="3"/>
  <c r="Z23" i="3"/>
  <c r="X23" i="3"/>
  <c r="W23" i="3"/>
  <c r="AA28" i="3"/>
  <c r="Z28" i="3"/>
  <c r="X28" i="3"/>
  <c r="W28" i="3"/>
  <c r="AA22" i="3"/>
  <c r="Z22" i="3"/>
  <c r="X22" i="3"/>
  <c r="W22" i="3"/>
  <c r="AA25" i="3"/>
  <c r="Z25" i="3"/>
  <c r="X25" i="3"/>
  <c r="W25" i="3"/>
  <c r="AA54" i="3"/>
  <c r="Z54" i="3"/>
  <c r="X54" i="3"/>
  <c r="W54" i="3"/>
  <c r="AA14" i="3"/>
  <c r="Z14" i="3"/>
  <c r="X14" i="3"/>
  <c r="W14" i="3"/>
  <c r="AA47" i="3"/>
  <c r="Z47" i="3"/>
  <c r="X47" i="3"/>
  <c r="W47" i="3"/>
  <c r="AA35" i="3"/>
  <c r="Z35" i="3"/>
  <c r="X35" i="3"/>
  <c r="W35" i="3"/>
  <c r="AA27" i="3"/>
  <c r="Z27" i="3"/>
  <c r="X27" i="3"/>
  <c r="W27" i="3"/>
  <c r="AA17" i="4"/>
  <c r="Z17" i="4"/>
  <c r="X17" i="4"/>
  <c r="W17" i="4"/>
  <c r="AA14" i="4"/>
  <c r="Z14" i="4"/>
  <c r="X14" i="4"/>
  <c r="W14" i="4"/>
  <c r="AA11" i="4"/>
  <c r="Z11" i="4"/>
  <c r="X11" i="4"/>
  <c r="W11" i="4"/>
  <c r="AA6" i="4"/>
  <c r="Z6" i="4"/>
  <c r="X6" i="4"/>
  <c r="W6" i="4"/>
  <c r="AA12" i="4"/>
  <c r="Z12" i="4"/>
  <c r="X12" i="4"/>
  <c r="W12" i="4"/>
  <c r="AA9" i="4"/>
  <c r="Z9" i="4"/>
  <c r="X9" i="4"/>
  <c r="W9" i="4"/>
  <c r="AA7" i="4"/>
  <c r="Z7" i="4"/>
  <c r="X7" i="4"/>
  <c r="W7" i="4"/>
  <c r="AA10" i="4"/>
  <c r="Z10" i="4"/>
  <c r="X10" i="4"/>
  <c r="W10" i="4"/>
  <c r="AA18" i="4"/>
  <c r="Z18" i="4"/>
  <c r="X18" i="4"/>
  <c r="W18" i="4"/>
  <c r="AA16" i="4"/>
  <c r="Z16" i="4"/>
  <c r="X16" i="4"/>
  <c r="W16" i="4"/>
  <c r="AA15" i="4"/>
  <c r="Z15" i="4"/>
  <c r="X15" i="4"/>
  <c r="W15" i="4"/>
  <c r="AA13" i="4"/>
  <c r="Z13" i="4"/>
  <c r="X13" i="4"/>
  <c r="W13" i="4"/>
  <c r="AA8" i="4"/>
  <c r="Z8" i="4"/>
  <c r="X8" i="4"/>
  <c r="W8" i="4"/>
  <c r="AA19" i="6"/>
  <c r="Z19" i="6"/>
  <c r="X19" i="6"/>
  <c r="W19" i="6"/>
  <c r="AA8" i="6"/>
  <c r="Z8" i="6"/>
  <c r="X8" i="6"/>
  <c r="W8" i="6"/>
  <c r="AA21" i="6"/>
  <c r="Z21" i="6"/>
  <c r="X21" i="6"/>
  <c r="W21" i="6"/>
  <c r="AA12" i="6"/>
  <c r="Z12" i="6"/>
  <c r="X12" i="6"/>
  <c r="W12" i="6"/>
  <c r="AA9" i="6"/>
  <c r="Z9" i="6"/>
  <c r="X9" i="6"/>
  <c r="W9" i="6"/>
  <c r="AA16" i="6"/>
  <c r="Z16" i="6"/>
  <c r="X16" i="6"/>
  <c r="W16" i="6"/>
  <c r="AA15" i="6"/>
  <c r="Z15" i="6"/>
  <c r="X15" i="6"/>
  <c r="W15" i="6"/>
  <c r="AA13" i="6"/>
  <c r="Z13" i="6"/>
  <c r="X13" i="6"/>
  <c r="W13" i="6"/>
  <c r="AA18" i="6"/>
  <c r="Z18" i="6"/>
  <c r="X18" i="6"/>
  <c r="W18" i="6"/>
  <c r="AA6" i="6"/>
  <c r="Z6" i="6"/>
  <c r="X6" i="6"/>
  <c r="W6" i="6"/>
  <c r="AA17" i="6"/>
  <c r="Z17" i="6"/>
  <c r="X17" i="6"/>
  <c r="W17" i="6"/>
  <c r="AA20" i="6"/>
  <c r="Z20" i="6"/>
  <c r="X20" i="6"/>
  <c r="W20" i="6"/>
  <c r="AA7" i="6"/>
  <c r="Z7" i="6"/>
  <c r="X7" i="6"/>
  <c r="W7" i="6"/>
  <c r="AA10" i="6"/>
  <c r="Z10" i="6"/>
  <c r="X10" i="6"/>
  <c r="W10" i="6"/>
  <c r="AA14" i="6"/>
  <c r="Z14" i="6"/>
  <c r="X14" i="6"/>
  <c r="W14" i="6"/>
  <c r="AA16" i="5"/>
  <c r="Z16" i="5"/>
  <c r="X16" i="5"/>
  <c r="W16" i="5"/>
  <c r="AA19" i="5"/>
  <c r="Z19" i="5"/>
  <c r="X19" i="5"/>
  <c r="W19" i="5"/>
  <c r="AA9" i="5"/>
  <c r="Z9" i="5"/>
  <c r="X9" i="5"/>
  <c r="W9" i="5"/>
  <c r="AA13" i="5"/>
  <c r="Z13" i="5"/>
  <c r="X13" i="5"/>
  <c r="W13" i="5"/>
  <c r="AA10" i="5"/>
  <c r="Z10" i="5"/>
  <c r="X10" i="5"/>
  <c r="W10" i="5"/>
  <c r="AA12" i="5"/>
  <c r="Z12" i="5"/>
  <c r="X12" i="5"/>
  <c r="W12" i="5"/>
  <c r="AA14" i="5"/>
  <c r="Z14" i="5"/>
  <c r="X14" i="5"/>
  <c r="W14" i="5"/>
  <c r="AA8" i="5"/>
  <c r="Z8" i="5"/>
  <c r="X8" i="5"/>
  <c r="W8" i="5"/>
  <c r="AA11" i="5"/>
  <c r="Z11" i="5"/>
  <c r="X11" i="5"/>
  <c r="W11" i="5"/>
  <c r="AA15" i="5"/>
  <c r="Z15" i="5"/>
  <c r="X15" i="5"/>
  <c r="W15" i="5"/>
  <c r="AA20" i="5"/>
  <c r="Z20" i="5"/>
  <c r="X20" i="5"/>
  <c r="W20" i="5"/>
  <c r="AA6" i="5"/>
  <c r="Z6" i="5"/>
  <c r="X6" i="5"/>
  <c r="W6" i="5"/>
  <c r="AA18" i="5"/>
  <c r="Z18" i="5"/>
  <c r="X18" i="5"/>
  <c r="W18" i="5"/>
  <c r="AA17" i="5"/>
  <c r="Z17" i="5"/>
  <c r="X17" i="5"/>
  <c r="W17" i="5"/>
  <c r="AA7" i="5"/>
  <c r="Z7" i="5"/>
  <c r="X7" i="5"/>
  <c r="W7" i="5"/>
  <c r="W91" i="2"/>
  <c r="X91" i="2"/>
  <c r="Z91" i="2"/>
  <c r="AA91" i="2"/>
  <c r="W102" i="2"/>
  <c r="X102" i="2"/>
  <c r="Z102" i="2"/>
  <c r="AA102" i="2"/>
  <c r="W6" i="2"/>
  <c r="X6" i="2"/>
  <c r="Z6" i="2"/>
  <c r="AA6" i="2"/>
  <c r="W105" i="2"/>
  <c r="X105" i="2"/>
  <c r="Z105" i="2"/>
  <c r="AA105" i="2"/>
  <c r="W9" i="2"/>
  <c r="X9" i="2"/>
  <c r="Z9" i="2"/>
  <c r="AA9" i="2"/>
  <c r="W58" i="2"/>
  <c r="X58" i="2"/>
  <c r="Z58" i="2"/>
  <c r="AA58" i="2"/>
  <c r="W80" i="2"/>
  <c r="X80" i="2"/>
  <c r="Z80" i="2"/>
  <c r="AA80" i="2"/>
  <c r="W117" i="2"/>
  <c r="X117" i="2"/>
  <c r="Z117" i="2"/>
  <c r="AA117" i="2"/>
  <c r="W60" i="2"/>
  <c r="X60" i="2"/>
  <c r="Z60" i="2"/>
  <c r="AA60" i="2"/>
  <c r="W10" i="2"/>
  <c r="X10" i="2"/>
  <c r="Z10" i="2"/>
  <c r="AA10" i="2"/>
  <c r="W59" i="2"/>
  <c r="X59" i="2"/>
  <c r="Z59" i="2"/>
  <c r="AA59" i="2"/>
  <c r="W45" i="2"/>
  <c r="X45" i="2"/>
  <c r="Z45" i="2"/>
  <c r="AA45" i="2"/>
  <c r="W8" i="2"/>
  <c r="X8" i="2"/>
  <c r="Z8" i="2"/>
  <c r="AA8" i="2"/>
  <c r="W83" i="2"/>
  <c r="X83" i="2"/>
  <c r="Z83" i="2"/>
  <c r="AA83" i="2"/>
  <c r="W43" i="2"/>
  <c r="X43" i="2"/>
  <c r="Z43" i="2"/>
  <c r="AA43" i="2"/>
  <c r="W27" i="2"/>
  <c r="X27" i="2"/>
  <c r="Z27" i="2"/>
  <c r="AA27" i="2"/>
  <c r="W34" i="2"/>
  <c r="X34" i="2"/>
  <c r="Z34" i="2"/>
  <c r="AA34" i="2"/>
  <c r="W122" i="2"/>
  <c r="X122" i="2"/>
  <c r="Z122" i="2"/>
  <c r="AA122" i="2"/>
  <c r="W44" i="2"/>
  <c r="X44" i="2"/>
  <c r="Z44" i="2"/>
  <c r="AA44" i="2"/>
  <c r="W48" i="2"/>
  <c r="X48" i="2"/>
  <c r="Z48" i="2"/>
  <c r="AA48" i="2"/>
  <c r="W71" i="2"/>
  <c r="X71" i="2"/>
  <c r="Z71" i="2"/>
  <c r="AA71" i="2"/>
  <c r="W30" i="2"/>
  <c r="X30" i="2"/>
  <c r="Z30" i="2"/>
  <c r="AA30" i="2"/>
  <c r="W11" i="2"/>
  <c r="X11" i="2"/>
  <c r="Z11" i="2"/>
  <c r="AA11" i="2"/>
  <c r="W118" i="2"/>
  <c r="X118" i="2"/>
  <c r="Z118" i="2"/>
  <c r="AA118" i="2"/>
  <c r="W108" i="2"/>
  <c r="X108" i="2"/>
  <c r="Z108" i="2"/>
  <c r="AA108" i="2"/>
  <c r="W78" i="2"/>
  <c r="X78" i="2"/>
  <c r="Z78" i="2"/>
  <c r="AA78" i="2"/>
  <c r="W28" i="2"/>
  <c r="X28" i="2"/>
  <c r="Z28" i="2"/>
  <c r="AA28" i="2"/>
  <c r="W38" i="2"/>
  <c r="X38" i="2"/>
  <c r="Z38" i="2"/>
  <c r="AA38" i="2"/>
  <c r="W31" i="2"/>
  <c r="X31" i="2"/>
  <c r="Z31" i="2"/>
  <c r="AA31" i="2"/>
  <c r="W14" i="2"/>
  <c r="X14" i="2"/>
  <c r="Z14" i="2"/>
  <c r="AA14" i="2"/>
  <c r="W88" i="2"/>
  <c r="X88" i="2"/>
  <c r="Z88" i="2"/>
  <c r="AA88" i="2"/>
  <c r="W74" i="2"/>
  <c r="X74" i="2"/>
  <c r="Z74" i="2"/>
  <c r="AA74" i="2"/>
  <c r="W101" i="2"/>
  <c r="X101" i="2"/>
  <c r="Z101" i="2"/>
  <c r="AA101" i="2"/>
  <c r="W109" i="2"/>
  <c r="X109" i="2"/>
  <c r="Z109" i="2"/>
  <c r="AA109" i="2"/>
  <c r="W13" i="2"/>
  <c r="X13" i="2"/>
  <c r="Z13" i="2"/>
  <c r="AA13" i="2"/>
  <c r="W82" i="2"/>
  <c r="X82" i="2"/>
  <c r="Z82" i="2"/>
  <c r="AA82" i="2"/>
  <c r="W39" i="2"/>
  <c r="X39" i="2"/>
  <c r="Z39" i="2"/>
  <c r="AA39" i="2"/>
  <c r="W18" i="2"/>
  <c r="X18" i="2"/>
  <c r="Z18" i="2"/>
  <c r="AA18" i="2"/>
  <c r="W135" i="2"/>
  <c r="X135" i="2"/>
  <c r="Z135" i="2"/>
  <c r="AA135" i="2"/>
  <c r="W56" i="2"/>
  <c r="X56" i="2"/>
  <c r="Z56" i="2"/>
  <c r="AA56" i="2"/>
  <c r="W61" i="2"/>
  <c r="X61" i="2"/>
  <c r="Z61" i="2"/>
  <c r="AA61" i="2"/>
  <c r="W19" i="2"/>
  <c r="X19" i="2"/>
  <c r="Z19" i="2"/>
  <c r="AA19" i="2"/>
  <c r="W32" i="2"/>
  <c r="X32" i="2"/>
  <c r="Z32" i="2"/>
  <c r="AA32" i="2"/>
  <c r="W37" i="2"/>
  <c r="X37" i="2"/>
  <c r="Z37" i="2"/>
  <c r="AA37" i="2"/>
  <c r="W22" i="2"/>
  <c r="X22" i="2"/>
  <c r="Z22" i="2"/>
  <c r="AA22" i="2"/>
  <c r="W35" i="2"/>
  <c r="X35" i="2"/>
  <c r="Z35" i="2"/>
  <c r="AA35" i="2"/>
  <c r="W127" i="2"/>
  <c r="X127" i="2"/>
  <c r="Z127" i="2"/>
  <c r="AA127" i="2"/>
  <c r="W47" i="2"/>
  <c r="X47" i="2"/>
  <c r="Z47" i="2"/>
  <c r="AA47" i="2"/>
  <c r="W133" i="2"/>
  <c r="X133" i="2"/>
  <c r="Z133" i="2"/>
  <c r="AA133" i="2"/>
  <c r="W63" i="2"/>
  <c r="X63" i="2"/>
  <c r="Z63" i="2"/>
  <c r="AA63" i="2"/>
  <c r="W55" i="2"/>
  <c r="X55" i="2"/>
  <c r="Z55" i="2"/>
  <c r="AA55" i="2"/>
  <c r="W94" i="2"/>
  <c r="X94" i="2"/>
  <c r="Z94" i="2"/>
  <c r="AA94" i="2"/>
  <c r="W84" i="2"/>
  <c r="X84" i="2"/>
  <c r="Z84" i="2"/>
  <c r="AA84" i="2"/>
  <c r="AA64" i="2"/>
  <c r="Z64" i="2"/>
  <c r="X64" i="2"/>
  <c r="W64" i="2"/>
  <c r="AA21" i="2"/>
  <c r="Z21" i="2"/>
  <c r="X21" i="2"/>
  <c r="W21" i="2"/>
  <c r="AA121" i="2"/>
  <c r="Z121" i="2"/>
  <c r="X121" i="2"/>
  <c r="W121" i="2"/>
  <c r="AA87" i="2"/>
  <c r="Z87" i="2"/>
  <c r="X87" i="2"/>
  <c r="W87" i="2"/>
  <c r="AA69" i="2"/>
  <c r="Z69" i="2"/>
  <c r="X69" i="2"/>
  <c r="W69" i="2"/>
  <c r="AA25" i="2"/>
  <c r="Z25" i="2"/>
  <c r="X25" i="2"/>
  <c r="W25" i="2"/>
  <c r="AA93" i="2"/>
  <c r="Z93" i="2"/>
  <c r="X93" i="2"/>
  <c r="W93" i="2"/>
  <c r="AA92" i="2"/>
  <c r="Z92" i="2"/>
  <c r="X92" i="2"/>
  <c r="W92" i="2"/>
  <c r="AA49" i="2"/>
  <c r="Z49" i="2"/>
  <c r="X49" i="2"/>
  <c r="W49" i="2"/>
  <c r="AA125" i="2"/>
  <c r="Z125" i="2"/>
  <c r="X125" i="2"/>
  <c r="W125" i="2"/>
  <c r="AA126" i="2"/>
  <c r="Z126" i="2"/>
  <c r="X126" i="2"/>
  <c r="W126" i="2"/>
  <c r="AA50" i="2"/>
  <c r="Z50" i="2"/>
  <c r="X50" i="2"/>
  <c r="W50" i="2"/>
  <c r="AA68" i="2"/>
  <c r="Z68" i="2"/>
  <c r="X68" i="2"/>
  <c r="W68" i="2"/>
  <c r="AA36" i="2"/>
  <c r="Z36" i="2"/>
  <c r="X36" i="2"/>
  <c r="W36" i="2"/>
  <c r="AA120" i="2"/>
  <c r="Z120" i="2"/>
  <c r="X120" i="2"/>
  <c r="W120" i="2"/>
  <c r="AA66" i="2"/>
  <c r="Z66" i="2"/>
  <c r="X66" i="2"/>
  <c r="W66" i="2"/>
  <c r="AA90" i="2"/>
  <c r="Z90" i="2"/>
  <c r="X90" i="2"/>
  <c r="W90" i="2"/>
  <c r="AA81" i="2"/>
  <c r="Z81" i="2"/>
  <c r="X81" i="2"/>
  <c r="W81" i="2"/>
  <c r="AA131" i="2"/>
  <c r="Z131" i="2"/>
  <c r="X131" i="2"/>
  <c r="W131" i="2"/>
  <c r="AA46" i="2"/>
  <c r="Z46" i="2"/>
  <c r="X46" i="2"/>
  <c r="W46" i="2"/>
  <c r="AA130" i="2"/>
  <c r="Z130" i="2"/>
  <c r="X130" i="2"/>
  <c r="W130" i="2"/>
  <c r="AA76" i="2"/>
  <c r="Z76" i="2"/>
  <c r="X76" i="2"/>
  <c r="W76" i="2"/>
  <c r="AA104" i="2"/>
  <c r="Z104" i="2"/>
  <c r="X104" i="2"/>
  <c r="W104" i="2"/>
  <c r="AA85" i="2"/>
  <c r="Z85" i="2"/>
  <c r="X85" i="2"/>
  <c r="W85" i="2"/>
  <c r="AA67" i="2"/>
  <c r="Z67" i="2"/>
  <c r="X67" i="2"/>
  <c r="W67" i="2"/>
  <c r="AA54" i="2"/>
  <c r="Z54" i="2"/>
  <c r="X54" i="2"/>
  <c r="W54" i="2"/>
  <c r="AA86" i="2"/>
  <c r="Z86" i="2"/>
  <c r="X86" i="2"/>
  <c r="W86" i="2"/>
  <c r="AA41" i="2"/>
  <c r="Z41" i="2"/>
  <c r="X41" i="2"/>
  <c r="W41" i="2"/>
  <c r="AA119" i="2"/>
  <c r="Z119" i="2"/>
  <c r="X119" i="2"/>
  <c r="W119" i="2"/>
  <c r="AA42" i="2"/>
  <c r="Z42" i="2"/>
  <c r="X42" i="2"/>
  <c r="W42" i="2"/>
  <c r="AA128" i="2"/>
  <c r="Z128" i="2"/>
  <c r="X128" i="2"/>
  <c r="W128" i="2"/>
  <c r="AA72" i="2"/>
  <c r="Z72" i="2"/>
  <c r="X72" i="2"/>
  <c r="W72" i="2"/>
  <c r="AA89" i="2"/>
  <c r="Z89" i="2"/>
  <c r="X89" i="2"/>
  <c r="W89" i="2"/>
  <c r="AA52" i="2"/>
  <c r="Z52" i="2"/>
  <c r="X52" i="2"/>
  <c r="W52" i="2"/>
  <c r="AA98" i="2"/>
  <c r="Z98" i="2"/>
  <c r="X98" i="2"/>
  <c r="W98" i="2"/>
  <c r="AA111" i="2"/>
  <c r="Z111" i="2"/>
  <c r="X111" i="2"/>
  <c r="W111" i="2"/>
  <c r="AA62" i="2"/>
  <c r="Z62" i="2"/>
  <c r="X62" i="2"/>
  <c r="W62" i="2"/>
  <c r="AA123" i="2"/>
  <c r="Z123" i="2"/>
  <c r="X123" i="2"/>
  <c r="W123" i="2"/>
  <c r="AA20" i="2"/>
  <c r="Z20" i="2"/>
  <c r="X20" i="2"/>
  <c r="W20" i="2"/>
  <c r="AA70" i="2"/>
  <c r="Z70" i="2"/>
  <c r="X70" i="2"/>
  <c r="W70" i="2"/>
  <c r="AA17" i="2"/>
  <c r="Z17" i="2"/>
  <c r="X17" i="2"/>
  <c r="W17" i="2"/>
  <c r="AA7" i="2"/>
  <c r="Z7" i="2"/>
  <c r="X7" i="2"/>
  <c r="W7" i="2"/>
  <c r="AA51" i="2"/>
  <c r="Z51" i="2"/>
  <c r="X51" i="2"/>
  <c r="W51" i="2"/>
  <c r="AA65" i="2"/>
  <c r="Z65" i="2"/>
  <c r="X65" i="2"/>
  <c r="W65" i="2"/>
  <c r="AA79" i="2"/>
  <c r="Z79" i="2"/>
  <c r="X79" i="2"/>
  <c r="W79" i="2"/>
  <c r="AA96" i="2"/>
  <c r="Z96" i="2"/>
  <c r="X96" i="2"/>
  <c r="W96" i="2"/>
  <c r="AA136" i="2"/>
  <c r="Z136" i="2"/>
  <c r="X136" i="2"/>
  <c r="W136" i="2"/>
  <c r="AA57" i="2"/>
  <c r="Z57" i="2"/>
  <c r="X57" i="2"/>
  <c r="W57" i="2"/>
  <c r="AA103" i="2"/>
  <c r="Z103" i="2"/>
  <c r="X103" i="2"/>
  <c r="W103" i="2"/>
  <c r="AA114" i="2"/>
  <c r="Z114" i="2"/>
  <c r="X114" i="2"/>
  <c r="W114" i="2"/>
  <c r="AA112" i="2"/>
  <c r="Z112" i="2"/>
  <c r="X112" i="2"/>
  <c r="W112" i="2"/>
  <c r="AA129" i="2"/>
  <c r="Z129" i="2"/>
  <c r="X129" i="2"/>
  <c r="W129" i="2"/>
  <c r="AA73" i="2"/>
  <c r="Z73" i="2"/>
  <c r="X73" i="2"/>
  <c r="W73" i="2"/>
  <c r="AA116" i="2"/>
  <c r="Z116" i="2"/>
  <c r="X116" i="2"/>
  <c r="W116" i="2"/>
  <c r="AA15" i="2"/>
  <c r="Z15" i="2"/>
  <c r="X15" i="2"/>
  <c r="W15" i="2"/>
  <c r="AA99" i="2"/>
  <c r="Z99" i="2"/>
  <c r="X99" i="2"/>
  <c r="W99" i="2"/>
  <c r="AA33" i="2"/>
  <c r="Z33" i="2"/>
  <c r="X33" i="2"/>
  <c r="W33" i="2"/>
  <c r="AA113" i="2"/>
  <c r="Z113" i="2"/>
  <c r="X113" i="2"/>
  <c r="W113" i="2"/>
  <c r="AA24" i="2"/>
  <c r="Z24" i="2"/>
  <c r="X24" i="2"/>
  <c r="W24" i="2"/>
  <c r="AA134" i="2"/>
  <c r="Z134" i="2"/>
  <c r="X134" i="2"/>
  <c r="W134" i="2"/>
  <c r="AA12" i="2"/>
  <c r="Z12" i="2"/>
  <c r="X12" i="2"/>
  <c r="W12" i="2"/>
  <c r="AA137" i="2"/>
  <c r="Z137" i="2"/>
  <c r="X137" i="2"/>
  <c r="W137" i="2"/>
  <c r="AA16" i="2"/>
  <c r="Z16" i="2"/>
  <c r="X16" i="2"/>
  <c r="W16" i="2"/>
  <c r="AA95" i="2"/>
  <c r="Z95" i="2"/>
  <c r="X95" i="2"/>
  <c r="W95" i="2"/>
  <c r="AA40" i="2"/>
  <c r="Z40" i="2"/>
  <c r="X40" i="2"/>
  <c r="W40" i="2"/>
  <c r="AA132" i="2"/>
  <c r="Z132" i="2"/>
  <c r="X132" i="2"/>
  <c r="W132" i="2"/>
  <c r="AA97" i="2"/>
  <c r="Z97" i="2"/>
  <c r="X97" i="2"/>
  <c r="W97" i="2"/>
  <c r="AA53" i="2"/>
  <c r="Z53" i="2"/>
  <c r="X53" i="2"/>
  <c r="W53" i="2"/>
  <c r="AA75" i="2"/>
  <c r="Z75" i="2"/>
  <c r="X75" i="2"/>
  <c r="W75" i="2"/>
  <c r="AA29" i="2"/>
  <c r="Z29" i="2"/>
  <c r="X29" i="2"/>
  <c r="W29" i="2"/>
  <c r="AA124" i="2"/>
  <c r="Z124" i="2"/>
  <c r="X124" i="2"/>
  <c r="W124" i="2"/>
  <c r="AA26" i="2"/>
  <c r="Z26" i="2"/>
  <c r="X26" i="2"/>
  <c r="W26" i="2"/>
  <c r="AA115" i="2"/>
  <c r="Z115" i="2"/>
  <c r="X115" i="2"/>
  <c r="W115" i="2"/>
  <c r="AA107" i="2"/>
  <c r="Z107" i="2"/>
  <c r="X107" i="2"/>
  <c r="W107" i="2"/>
  <c r="AA106" i="2"/>
  <c r="Z106" i="2"/>
  <c r="X106" i="2"/>
  <c r="W106" i="2"/>
  <c r="AA77" i="2"/>
  <c r="Z77" i="2"/>
  <c r="X77" i="2"/>
  <c r="W77" i="2"/>
  <c r="AA100" i="2"/>
  <c r="Z100" i="2"/>
  <c r="X100" i="2"/>
  <c r="W100" i="2"/>
  <c r="AA110" i="2"/>
  <c r="Z110" i="2"/>
  <c r="X110" i="2"/>
  <c r="W110" i="2"/>
  <c r="AA23" i="2"/>
  <c r="Z23" i="2"/>
  <c r="X23" i="2"/>
  <c r="W23" i="2"/>
  <c r="W74" i="1"/>
  <c r="X74" i="1"/>
  <c r="Z74" i="1"/>
  <c r="AA74" i="1"/>
  <c r="W9" i="1"/>
  <c r="X9" i="1"/>
  <c r="Z9" i="1"/>
  <c r="AA9" i="1"/>
  <c r="W61" i="1"/>
  <c r="X61" i="1"/>
  <c r="Z61" i="1"/>
  <c r="AA61" i="1"/>
  <c r="W8" i="1"/>
  <c r="X8" i="1"/>
  <c r="Z8" i="1"/>
  <c r="AA8" i="1"/>
  <c r="W43" i="1"/>
  <c r="X43" i="1"/>
  <c r="Z43" i="1"/>
  <c r="AA43" i="1"/>
  <c r="W34" i="1"/>
  <c r="X34" i="1"/>
  <c r="Z34" i="1"/>
  <c r="AA34" i="1"/>
  <c r="W79" i="1"/>
  <c r="X79" i="1"/>
  <c r="Z79" i="1"/>
  <c r="AA79" i="1"/>
  <c r="W35" i="1"/>
  <c r="X35" i="1"/>
  <c r="Z35" i="1"/>
  <c r="AA35" i="1"/>
  <c r="W49" i="1"/>
  <c r="X49" i="1"/>
  <c r="Z49" i="1"/>
  <c r="AA49" i="1"/>
  <c r="W45" i="1"/>
  <c r="X45" i="1"/>
  <c r="Z45" i="1"/>
  <c r="AA45" i="1"/>
  <c r="W27" i="1"/>
  <c r="X27" i="1"/>
  <c r="Z27" i="1"/>
  <c r="AA27" i="1"/>
  <c r="W37" i="1"/>
  <c r="X37" i="1"/>
  <c r="Z37" i="1"/>
  <c r="AA37" i="1"/>
  <c r="W31" i="1"/>
  <c r="X31" i="1"/>
  <c r="Z31" i="1"/>
  <c r="AA31" i="1"/>
  <c r="W67" i="1"/>
  <c r="X67" i="1"/>
  <c r="Z67" i="1"/>
  <c r="AA67" i="1"/>
  <c r="W63" i="1"/>
  <c r="X63" i="1"/>
  <c r="Z63" i="1"/>
  <c r="AA63" i="1"/>
  <c r="W62" i="1"/>
  <c r="X62" i="1"/>
  <c r="Z62" i="1"/>
  <c r="AA62" i="1"/>
  <c r="W41" i="1"/>
  <c r="X41" i="1"/>
  <c r="Z41" i="1"/>
  <c r="AA41" i="1"/>
  <c r="W40" i="1"/>
  <c r="X40" i="1"/>
  <c r="Z40" i="1"/>
  <c r="AA40" i="1"/>
  <c r="W23" i="1"/>
  <c r="X23" i="1"/>
  <c r="Z23" i="1"/>
  <c r="AA23" i="1"/>
  <c r="W19" i="1"/>
  <c r="X19" i="1"/>
  <c r="Z19" i="1"/>
  <c r="AA19" i="1"/>
  <c r="W24" i="1"/>
  <c r="X24" i="1"/>
  <c r="Z24" i="1"/>
  <c r="AA24" i="1"/>
  <c r="W47" i="1"/>
  <c r="X47" i="1"/>
  <c r="Z47" i="1"/>
  <c r="AA47" i="1"/>
  <c r="W18" i="1"/>
  <c r="X18" i="1"/>
  <c r="Z18" i="1"/>
  <c r="AA18" i="1"/>
  <c r="W44" i="1"/>
  <c r="X44" i="1"/>
  <c r="Z44" i="1"/>
  <c r="AA44" i="1"/>
  <c r="W55" i="1"/>
  <c r="X55" i="1"/>
  <c r="Z55" i="1"/>
  <c r="AA55" i="1"/>
  <c r="W28" i="1"/>
  <c r="X28" i="1"/>
  <c r="Z28" i="1"/>
  <c r="AA28" i="1"/>
  <c r="W70" i="1"/>
  <c r="X70" i="1"/>
  <c r="Z70" i="1"/>
  <c r="AA70" i="1"/>
  <c r="W71" i="1"/>
  <c r="X71" i="1"/>
  <c r="Z71" i="1"/>
  <c r="AA71" i="1"/>
  <c r="W58" i="1"/>
  <c r="X58" i="1"/>
  <c r="Z58" i="1"/>
  <c r="AA58" i="1"/>
  <c r="W36" i="1"/>
  <c r="X36" i="1"/>
  <c r="Z36" i="1"/>
  <c r="AA36" i="1"/>
  <c r="W78" i="1"/>
  <c r="X78" i="1"/>
  <c r="Z78" i="1"/>
  <c r="AA78" i="1"/>
  <c r="W76" i="1"/>
  <c r="X76" i="1"/>
  <c r="Z76" i="1"/>
  <c r="AA76" i="1"/>
  <c r="W66" i="1"/>
  <c r="X66" i="1"/>
  <c r="Z66" i="1"/>
  <c r="AA66" i="1"/>
  <c r="W80" i="1"/>
  <c r="X80" i="1"/>
  <c r="Z80" i="1"/>
  <c r="AA80" i="1"/>
  <c r="W20" i="1"/>
  <c r="X20" i="1"/>
  <c r="Z20" i="1"/>
  <c r="AA20" i="1"/>
  <c r="W16" i="1"/>
  <c r="X16" i="1"/>
  <c r="Z16" i="1"/>
  <c r="AA16" i="1"/>
  <c r="W68" i="1"/>
  <c r="X68" i="1"/>
  <c r="Z68" i="1"/>
  <c r="AA68" i="1"/>
  <c r="W26" i="1"/>
  <c r="X26" i="1"/>
  <c r="Z26" i="1"/>
  <c r="AA26" i="1"/>
  <c r="W57" i="1"/>
  <c r="X57" i="1"/>
  <c r="Z57" i="1"/>
  <c r="AA57" i="1"/>
  <c r="W56" i="1"/>
  <c r="X56" i="1"/>
  <c r="Z56" i="1"/>
  <c r="AA56" i="1"/>
  <c r="W54" i="1"/>
  <c r="X54" i="1"/>
  <c r="Z54" i="1"/>
  <c r="AA54" i="1"/>
  <c r="W32" i="1"/>
  <c r="X32" i="1"/>
  <c r="Z32" i="1"/>
  <c r="AA32" i="1"/>
  <c r="W64" i="1"/>
  <c r="X64" i="1"/>
  <c r="Z64" i="1"/>
  <c r="AA64" i="1"/>
  <c r="W72" i="1"/>
  <c r="X72" i="1"/>
  <c r="Z72" i="1"/>
  <c r="AA72" i="1"/>
  <c r="W22" i="1"/>
  <c r="X22" i="1"/>
  <c r="Z22" i="1"/>
  <c r="AA22" i="1"/>
  <c r="W53" i="1"/>
  <c r="X53" i="1"/>
  <c r="Z53" i="1"/>
  <c r="AA53" i="1"/>
  <c r="W38" i="1"/>
  <c r="X38" i="1"/>
  <c r="Z38" i="1"/>
  <c r="AA38" i="1"/>
  <c r="W51" i="1"/>
  <c r="X51" i="1"/>
  <c r="Z51" i="1"/>
  <c r="AA51" i="1"/>
  <c r="W42" i="1"/>
  <c r="X42" i="1"/>
  <c r="Z42" i="1"/>
  <c r="AA42" i="1"/>
  <c r="W69" i="1"/>
  <c r="X69" i="1"/>
  <c r="Z69" i="1"/>
  <c r="AA69" i="1"/>
  <c r="W25" i="1"/>
  <c r="X25" i="1"/>
  <c r="Z25" i="1"/>
  <c r="AA25" i="1"/>
  <c r="W60" i="1"/>
  <c r="X60" i="1"/>
  <c r="Z60" i="1"/>
  <c r="AA60" i="1"/>
  <c r="W13" i="1"/>
  <c r="X13" i="1"/>
  <c r="Z13" i="1"/>
  <c r="AA13" i="1"/>
  <c r="W52" i="1"/>
  <c r="X52" i="1"/>
  <c r="Z52" i="1"/>
  <c r="AA52" i="1"/>
  <c r="W75" i="1"/>
  <c r="X75" i="1"/>
  <c r="Z75" i="1"/>
  <c r="AA75" i="1"/>
  <c r="W46" i="1"/>
  <c r="X46" i="1"/>
  <c r="Z46" i="1"/>
  <c r="AA46" i="1"/>
  <c r="W14" i="1"/>
  <c r="X14" i="1"/>
  <c r="Z14" i="1"/>
  <c r="AA14" i="1"/>
  <c r="W17" i="1"/>
  <c r="X17" i="1"/>
  <c r="Z17" i="1"/>
  <c r="AA17" i="1"/>
  <c r="W77" i="1"/>
  <c r="X77" i="1"/>
  <c r="Z77" i="1"/>
  <c r="AA77" i="1"/>
  <c r="W7" i="1"/>
  <c r="X7" i="1"/>
  <c r="Z7" i="1"/>
  <c r="AA7" i="1"/>
  <c r="W10" i="1"/>
  <c r="X10" i="1"/>
  <c r="Z10" i="1"/>
  <c r="AA10" i="1"/>
  <c r="W48" i="1"/>
  <c r="X48" i="1"/>
  <c r="Z48" i="1"/>
  <c r="AA48" i="1"/>
  <c r="W65" i="1"/>
  <c r="X65" i="1"/>
  <c r="Z65" i="1"/>
  <c r="AA65" i="1"/>
  <c r="W29" i="1"/>
  <c r="X29" i="1"/>
  <c r="Z29" i="1"/>
  <c r="AA29" i="1"/>
  <c r="W12" i="1"/>
  <c r="X12" i="1"/>
  <c r="Z12" i="1"/>
  <c r="AA12" i="1"/>
  <c r="W81" i="1"/>
  <c r="X81" i="1"/>
  <c r="Z81" i="1"/>
  <c r="AA81" i="1"/>
  <c r="W50" i="1"/>
  <c r="X50" i="1"/>
  <c r="Z50" i="1"/>
  <c r="AA50" i="1"/>
  <c r="W21" i="1"/>
  <c r="X21" i="1"/>
  <c r="Z21" i="1"/>
  <c r="AA21" i="1"/>
  <c r="W11" i="1"/>
  <c r="X11" i="1"/>
  <c r="Z11" i="1"/>
  <c r="AA11" i="1"/>
  <c r="W39" i="1"/>
  <c r="X39" i="1"/>
  <c r="Z39" i="1"/>
  <c r="AA39" i="1"/>
  <c r="W30" i="1"/>
  <c r="X30" i="1"/>
  <c r="Z30" i="1"/>
  <c r="AA30" i="1"/>
  <c r="W6" i="1"/>
  <c r="X6" i="1"/>
  <c r="Z6" i="1"/>
  <c r="AA6" i="1"/>
  <c r="W59" i="1"/>
  <c r="X59" i="1"/>
  <c r="Z59" i="1"/>
  <c r="AA59" i="1"/>
  <c r="W73" i="1"/>
  <c r="X73" i="1"/>
  <c r="Z73" i="1"/>
  <c r="AA73" i="1"/>
  <c r="W15" i="1"/>
  <c r="X15" i="1"/>
  <c r="Z15" i="1"/>
  <c r="AA15" i="1"/>
  <c r="AA33" i="1"/>
  <c r="Z33" i="1"/>
  <c r="X33" i="1"/>
  <c r="W33" i="1"/>
  <c r="Y8" i="3" l="1"/>
  <c r="AB8" i="3" s="1"/>
  <c r="Y9" i="4"/>
  <c r="AB9" i="4" s="1"/>
  <c r="Y20" i="6"/>
  <c r="AB20" i="6" s="1"/>
  <c r="Y50" i="3"/>
  <c r="AB50" i="3" s="1"/>
  <c r="Y17" i="4"/>
  <c r="AB17" i="4" s="1"/>
  <c r="Y16" i="3"/>
  <c r="Y6" i="3"/>
  <c r="AB6" i="3" s="1"/>
  <c r="Y17" i="3"/>
  <c r="AB17" i="3" s="1"/>
  <c r="Y34" i="3"/>
  <c r="AB34" i="3" s="1"/>
  <c r="Y12" i="3"/>
  <c r="AB12" i="3" s="1"/>
  <c r="Y48" i="3"/>
  <c r="AB48" i="3" s="1"/>
  <c r="Y9" i="3"/>
  <c r="AB9" i="3" s="1"/>
  <c r="Y29" i="3"/>
  <c r="AB29" i="3" s="1"/>
  <c r="Y53" i="3"/>
  <c r="AB53" i="3" s="1"/>
  <c r="Y22" i="3"/>
  <c r="AB22" i="3" s="1"/>
  <c r="Y13" i="3"/>
  <c r="AB13" i="3" s="1"/>
  <c r="Y6" i="4"/>
  <c r="AB6" i="4" s="1"/>
  <c r="Y13" i="4"/>
  <c r="AB13" i="4" s="1"/>
  <c r="Y8" i="4"/>
  <c r="AB8" i="4" s="1"/>
  <c r="Y12" i="4"/>
  <c r="AB12" i="4" s="1"/>
  <c r="Y7" i="6"/>
  <c r="AB7" i="6" s="1"/>
  <c r="Y87" i="2"/>
  <c r="AB87" i="2" s="1"/>
  <c r="Y126" i="2"/>
  <c r="AB126" i="2" s="1"/>
  <c r="Y86" i="2"/>
  <c r="AB86" i="2" s="1"/>
  <c r="Y98" i="2"/>
  <c r="AB98" i="2" s="1"/>
  <c r="Y51" i="2"/>
  <c r="AB51" i="2" s="1"/>
  <c r="Y99" i="2"/>
  <c r="AB99" i="2" s="1"/>
  <c r="Y95" i="2"/>
  <c r="AB95" i="2" s="1"/>
  <c r="Y26" i="2"/>
  <c r="AB26" i="2" s="1"/>
  <c r="Y19" i="2"/>
  <c r="AB19" i="2" s="1"/>
  <c r="Y13" i="2"/>
  <c r="AB13" i="2" s="1"/>
  <c r="Y38" i="2"/>
  <c r="AB38" i="2" s="1"/>
  <c r="Y48" i="2"/>
  <c r="AB48" i="2" s="1"/>
  <c r="Y105" i="2"/>
  <c r="AB105" i="2" s="1"/>
  <c r="Y69" i="2"/>
  <c r="AB69" i="2" s="1"/>
  <c r="Y46" i="2"/>
  <c r="AB46" i="2" s="1"/>
  <c r="Y41" i="2"/>
  <c r="AB41" i="2" s="1"/>
  <c r="Y109" i="2"/>
  <c r="AB109" i="2" s="1"/>
  <c r="Y35" i="3"/>
  <c r="AB35" i="3" s="1"/>
  <c r="Y26" i="3"/>
  <c r="AB26" i="3" s="1"/>
  <c r="Y40" i="3"/>
  <c r="AB40" i="3" s="1"/>
  <c r="Y41" i="3"/>
  <c r="AB41" i="3" s="1"/>
  <c r="Y7" i="3"/>
  <c r="AB7" i="3" s="1"/>
  <c r="Y15" i="3"/>
  <c r="AB15" i="3" s="1"/>
  <c r="Y28" i="3"/>
  <c r="AB28" i="3" s="1"/>
  <c r="Y20" i="3"/>
  <c r="AB20" i="3" s="1"/>
  <c r="Y47" i="3"/>
  <c r="AB47" i="3" s="1"/>
  <c r="Y24" i="3"/>
  <c r="AB24" i="3" s="1"/>
  <c r="Y51" i="3"/>
  <c r="AB51" i="3" s="1"/>
  <c r="Y32" i="3"/>
  <c r="AB32" i="3" s="1"/>
  <c r="Y39" i="3"/>
  <c r="AB39" i="3" s="1"/>
  <c r="Y14" i="3"/>
  <c r="AB14" i="3" s="1"/>
  <c r="Y18" i="3"/>
  <c r="AB18" i="3" s="1"/>
  <c r="Y33" i="3"/>
  <c r="AB33" i="3" s="1"/>
  <c r="Y44" i="3"/>
  <c r="AB44" i="3" s="1"/>
  <c r="Y52" i="3"/>
  <c r="AB52" i="3" s="1"/>
  <c r="Y45" i="3"/>
  <c r="AB45" i="3" s="1"/>
  <c r="Y27" i="3"/>
  <c r="AB27" i="3" s="1"/>
  <c r="Y23" i="3"/>
  <c r="AB23" i="3" s="1"/>
  <c r="Y37" i="3"/>
  <c r="AB37" i="3" s="1"/>
  <c r="Y10" i="3"/>
  <c r="AB10" i="3" s="1"/>
  <c r="Y49" i="3"/>
  <c r="AB49" i="3" s="1"/>
  <c r="Y38" i="3"/>
  <c r="AB38" i="3" s="1"/>
  <c r="Y19" i="3"/>
  <c r="AB19" i="3" s="1"/>
  <c r="Y25" i="3"/>
  <c r="AB25" i="3" s="1"/>
  <c r="Y46" i="3"/>
  <c r="AB46" i="3" s="1"/>
  <c r="Y21" i="3"/>
  <c r="AB21" i="3" s="1"/>
  <c r="Y31" i="3"/>
  <c r="AB31" i="3" s="1"/>
  <c r="Y36" i="3"/>
  <c r="AB36" i="3" s="1"/>
  <c r="Y54" i="3"/>
  <c r="AB54" i="3" s="1"/>
  <c r="Y43" i="3"/>
  <c r="AB43" i="3" s="1"/>
  <c r="Y30" i="3"/>
  <c r="AB30" i="3" s="1"/>
  <c r="Y42" i="3"/>
  <c r="AB42" i="3" s="1"/>
  <c r="Y11" i="3"/>
  <c r="AB11" i="3" s="1"/>
  <c r="Y16" i="4"/>
  <c r="AB16" i="4" s="1"/>
  <c r="Y7" i="4"/>
  <c r="AB7" i="4" s="1"/>
  <c r="Y15" i="4"/>
  <c r="AB15" i="4" s="1"/>
  <c r="Y14" i="4"/>
  <c r="AB14" i="4" s="1"/>
  <c r="Y10" i="4"/>
  <c r="AB10" i="4" s="1"/>
  <c r="Y18" i="4"/>
  <c r="AB18" i="4" s="1"/>
  <c r="Y13" i="6"/>
  <c r="AB13" i="6" s="1"/>
  <c r="Y9" i="6"/>
  <c r="AB9" i="6" s="1"/>
  <c r="Y17" i="6"/>
  <c r="AB17" i="6" s="1"/>
  <c r="Y21" i="6"/>
  <c r="AB21" i="6" s="1"/>
  <c r="Y10" i="6"/>
  <c r="AB10" i="6" s="1"/>
  <c r="Y16" i="6"/>
  <c r="AB16" i="6" s="1"/>
  <c r="Y11" i="6"/>
  <c r="AB11" i="6" s="1"/>
  <c r="Y18" i="6"/>
  <c r="AB18" i="6" s="1"/>
  <c r="Y8" i="6"/>
  <c r="AB8" i="6" s="1"/>
  <c r="Y14" i="6"/>
  <c r="AB14" i="6" s="1"/>
  <c r="Y15" i="6"/>
  <c r="AB15" i="6" s="1"/>
  <c r="Y19" i="6"/>
  <c r="AB19" i="6" s="1"/>
  <c r="Y12" i="6"/>
  <c r="AB12" i="6" s="1"/>
  <c r="Y6" i="6"/>
  <c r="AB6" i="6" s="1"/>
  <c r="Y33" i="1"/>
  <c r="Y137" i="2"/>
  <c r="AB137" i="2" s="1"/>
  <c r="Y57" i="2"/>
  <c r="AB57" i="2" s="1"/>
  <c r="Y114" i="2"/>
  <c r="AB114" i="2" s="1"/>
  <c r="Y85" i="2"/>
  <c r="AB85" i="2" s="1"/>
  <c r="Y45" i="2"/>
  <c r="AB45" i="2" s="1"/>
  <c r="Y129" i="2"/>
  <c r="AB129" i="2" s="1"/>
  <c r="Y136" i="2"/>
  <c r="AB136" i="2" s="1"/>
  <c r="Y20" i="2"/>
  <c r="AB20" i="2" s="1"/>
  <c r="Y84" i="2"/>
  <c r="AB84" i="2" s="1"/>
  <c r="Y35" i="2"/>
  <c r="AB35" i="2" s="1"/>
  <c r="Y61" i="2"/>
  <c r="AB61" i="2" s="1"/>
  <c r="Y9" i="2"/>
  <c r="AB9" i="2" s="1"/>
  <c r="Y131" i="2"/>
  <c r="AB131" i="2" s="1"/>
  <c r="Y64" i="2"/>
  <c r="AB64" i="2" s="1"/>
  <c r="Y40" i="2"/>
  <c r="AB40" i="2" s="1"/>
  <c r="Y111" i="2"/>
  <c r="AB111" i="2" s="1"/>
  <c r="Y14" i="2"/>
  <c r="AB14" i="2" s="1"/>
  <c r="Y53" i="2"/>
  <c r="AB53" i="2" s="1"/>
  <c r="Y23" i="2"/>
  <c r="AB23" i="2" s="1"/>
  <c r="Y124" i="2"/>
  <c r="AB124" i="2" s="1"/>
  <c r="Y16" i="2"/>
  <c r="AB16" i="2" s="1"/>
  <c r="Y15" i="2"/>
  <c r="AB15" i="2" s="1"/>
  <c r="Y103" i="2"/>
  <c r="AB103" i="2" s="1"/>
  <c r="Y7" i="2"/>
  <c r="AB7" i="2" s="1"/>
  <c r="Y68" i="2"/>
  <c r="AB68" i="2" s="1"/>
  <c r="Y92" i="2"/>
  <c r="AB92" i="2" s="1"/>
  <c r="Y21" i="2"/>
  <c r="AB21" i="2" s="1"/>
  <c r="Y30" i="2"/>
  <c r="AB30" i="2" s="1"/>
  <c r="Y43" i="2"/>
  <c r="AB43" i="2" s="1"/>
  <c r="Y117" i="2"/>
  <c r="AB117" i="2" s="1"/>
  <c r="Y6" i="2"/>
  <c r="AB6" i="2" s="1"/>
  <c r="Y29" i="2"/>
  <c r="AB29" i="2" s="1"/>
  <c r="Y25" i="2"/>
  <c r="AB25" i="2" s="1"/>
  <c r="Y80" i="2"/>
  <c r="AB80" i="2" s="1"/>
  <c r="Y115" i="2"/>
  <c r="AB115" i="2" s="1"/>
  <c r="Y90" i="2"/>
  <c r="AB90" i="2" s="1"/>
  <c r="Y44" i="2"/>
  <c r="AB44" i="2" s="1"/>
  <c r="Y77" i="2"/>
  <c r="AB77" i="2" s="1"/>
  <c r="Y107" i="2"/>
  <c r="AB107" i="2" s="1"/>
  <c r="Y132" i="2"/>
  <c r="AB132" i="2" s="1"/>
  <c r="Y113" i="2"/>
  <c r="AB113" i="2" s="1"/>
  <c r="Y79" i="2"/>
  <c r="AB79" i="2" s="1"/>
  <c r="Y62" i="2"/>
  <c r="AB62" i="2" s="1"/>
  <c r="Y72" i="2"/>
  <c r="AB72" i="2" s="1"/>
  <c r="Y67" i="2"/>
  <c r="AB67" i="2" s="1"/>
  <c r="Y37" i="2"/>
  <c r="AB37" i="2" s="1"/>
  <c r="Y39" i="2"/>
  <c r="AB39" i="2" s="1"/>
  <c r="Y88" i="2"/>
  <c r="AB88" i="2" s="1"/>
  <c r="Y28" i="2"/>
  <c r="AB28" i="2" s="1"/>
  <c r="Y100" i="2"/>
  <c r="AB100" i="2" s="1"/>
  <c r="Y75" i="2"/>
  <c r="AB75" i="2" s="1"/>
  <c r="Y12" i="2"/>
  <c r="AB12" i="2" s="1"/>
  <c r="Y73" i="2"/>
  <c r="AB73" i="2" s="1"/>
  <c r="Y70" i="2"/>
  <c r="AB70" i="2" s="1"/>
  <c r="Y133" i="2"/>
  <c r="AB133" i="2" s="1"/>
  <c r="Y58" i="2"/>
  <c r="AB58" i="2" s="1"/>
  <c r="Y116" i="2"/>
  <c r="AB116" i="2" s="1"/>
  <c r="Y17" i="2"/>
  <c r="AB17" i="2" s="1"/>
  <c r="Y63" i="2"/>
  <c r="AB63" i="2" s="1"/>
  <c r="Y65" i="2"/>
  <c r="AB65" i="2" s="1"/>
  <c r="Y82" i="2"/>
  <c r="AB82" i="2" s="1"/>
  <c r="Y118" i="2"/>
  <c r="AB118" i="2" s="1"/>
  <c r="Y130" i="2"/>
  <c r="AB130" i="2" s="1"/>
  <c r="Y66" i="2"/>
  <c r="AB66" i="2" s="1"/>
  <c r="Y49" i="2"/>
  <c r="AB49" i="2" s="1"/>
  <c r="Y11" i="2"/>
  <c r="AB11" i="2" s="1"/>
  <c r="Y27" i="2"/>
  <c r="AB27" i="2" s="1"/>
  <c r="Y59" i="2"/>
  <c r="AB59" i="2" s="1"/>
  <c r="Y110" i="2"/>
  <c r="AB110" i="2" s="1"/>
  <c r="Y50" i="2"/>
  <c r="AB50" i="2" s="1"/>
  <c r="Y83" i="2"/>
  <c r="AB83" i="2" s="1"/>
  <c r="Y33" i="2"/>
  <c r="AB33" i="2" s="1"/>
  <c r="Y119" i="2"/>
  <c r="AB119" i="2" s="1"/>
  <c r="Y134" i="2"/>
  <c r="AB134" i="2" s="1"/>
  <c r="Y106" i="2"/>
  <c r="AB106" i="2" s="1"/>
  <c r="Y97" i="2"/>
  <c r="AB97" i="2" s="1"/>
  <c r="Y24" i="2"/>
  <c r="AB24" i="2" s="1"/>
  <c r="Y112" i="2"/>
  <c r="AB112" i="2" s="1"/>
  <c r="Y96" i="2"/>
  <c r="AB96" i="2" s="1"/>
  <c r="Y123" i="2"/>
  <c r="AB123" i="2" s="1"/>
  <c r="Y89" i="2"/>
  <c r="AB89" i="2" s="1"/>
  <c r="Y94" i="2"/>
  <c r="AB94" i="2" s="1"/>
  <c r="Y22" i="2"/>
  <c r="AB22" i="2" s="1"/>
  <c r="Y18" i="2"/>
  <c r="AB18" i="2" s="1"/>
  <c r="Y42" i="2"/>
  <c r="AB42" i="2" s="1"/>
  <c r="Y76" i="2"/>
  <c r="AB76" i="2" s="1"/>
  <c r="Y36" i="2"/>
  <c r="AB36" i="2" s="1"/>
  <c r="Y93" i="2"/>
  <c r="AB93" i="2" s="1"/>
  <c r="Y127" i="2"/>
  <c r="AB127" i="2" s="1"/>
  <c r="Y135" i="2"/>
  <c r="AB135" i="2" s="1"/>
  <c r="Y74" i="2"/>
  <c r="AB74" i="2" s="1"/>
  <c r="Y108" i="2"/>
  <c r="AB108" i="2" s="1"/>
  <c r="Y34" i="2"/>
  <c r="AB34" i="2" s="1"/>
  <c r="Y60" i="2"/>
  <c r="AB60" i="2" s="1"/>
  <c r="Y91" i="2"/>
  <c r="AB91" i="2" s="1"/>
  <c r="Y128" i="2"/>
  <c r="AB128" i="2" s="1"/>
  <c r="Y104" i="2"/>
  <c r="AB104" i="2" s="1"/>
  <c r="Y120" i="2"/>
  <c r="AB120" i="2" s="1"/>
  <c r="Y47" i="2"/>
  <c r="AB47" i="2" s="1"/>
  <c r="Y56" i="2"/>
  <c r="AB56" i="2" s="1"/>
  <c r="Y101" i="2"/>
  <c r="AB101" i="2" s="1"/>
  <c r="Y78" i="2"/>
  <c r="AB78" i="2" s="1"/>
  <c r="Y122" i="2"/>
  <c r="AB122" i="2" s="1"/>
  <c r="Y10" i="2"/>
  <c r="AB10" i="2" s="1"/>
  <c r="Y102" i="2"/>
  <c r="AB102" i="2" s="1"/>
  <c r="Y52" i="2"/>
  <c r="AB52" i="2" s="1"/>
  <c r="Y54" i="2"/>
  <c r="AB54" i="2" s="1"/>
  <c r="Y81" i="2"/>
  <c r="AB81" i="2" s="1"/>
  <c r="Y125" i="2"/>
  <c r="AB125" i="2" s="1"/>
  <c r="Y121" i="2"/>
  <c r="AB121" i="2" s="1"/>
  <c r="Y55" i="2"/>
  <c r="AB55" i="2" s="1"/>
  <c r="Y32" i="2"/>
  <c r="AB32" i="2" s="1"/>
  <c r="Y31" i="2"/>
  <c r="AB31" i="2" s="1"/>
  <c r="Y71" i="2"/>
  <c r="AB71" i="2" s="1"/>
  <c r="Y8" i="2"/>
  <c r="AB8" i="2" s="1"/>
  <c r="AB16" i="3"/>
  <c r="Y11" i="4"/>
  <c r="AB11" i="4" s="1"/>
  <c r="Y10" i="5"/>
  <c r="AB10" i="5" s="1"/>
  <c r="Y20" i="5"/>
  <c r="AB20" i="5" s="1"/>
  <c r="Y12" i="5"/>
  <c r="AB12" i="5" s="1"/>
  <c r="Y6" i="5"/>
  <c r="AB6" i="5" s="1"/>
  <c r="Y17" i="5"/>
  <c r="AB17" i="5" s="1"/>
  <c r="Y7" i="5"/>
  <c r="AB7" i="5" s="1"/>
  <c r="Y19" i="5"/>
  <c r="AB19" i="5" s="1"/>
  <c r="Y9" i="5"/>
  <c r="AB9" i="5" s="1"/>
  <c r="Y11" i="5"/>
  <c r="AB11" i="5" s="1"/>
  <c r="Y14" i="5"/>
  <c r="AB14" i="5" s="1"/>
  <c r="Y16" i="5"/>
  <c r="AB16" i="5" s="1"/>
  <c r="Y13" i="5"/>
  <c r="AB13" i="5" s="1"/>
  <c r="Y18" i="5"/>
  <c r="AB18" i="5" s="1"/>
  <c r="Y8" i="5"/>
  <c r="AB8" i="5" s="1"/>
  <c r="Y15" i="5"/>
  <c r="AB15" i="5" s="1"/>
  <c r="AC112" i="2" l="1"/>
  <c r="AC66" i="2"/>
  <c r="AC31" i="3"/>
  <c r="AC16" i="3"/>
  <c r="AC29" i="3"/>
  <c r="AC37" i="3"/>
  <c r="AC6" i="3"/>
  <c r="AC53" i="3"/>
  <c r="AC11" i="3"/>
  <c r="AC6" i="6"/>
  <c r="AC16" i="6"/>
  <c r="AC13" i="6"/>
  <c r="AC17" i="6"/>
  <c r="AC20" i="6"/>
  <c r="AC9" i="6"/>
  <c r="AC19" i="6"/>
  <c r="AC21" i="6"/>
  <c r="AC10" i="6"/>
  <c r="AC12" i="6"/>
  <c r="AC58" i="2"/>
  <c r="AC97" i="2"/>
  <c r="AC111" i="2"/>
  <c r="AC57" i="2"/>
  <c r="AC65" i="2"/>
  <c r="AC119" i="2"/>
  <c r="AC37" i="2"/>
  <c r="AC43" i="2"/>
  <c r="AC84" i="2"/>
  <c r="AC18" i="2"/>
  <c r="AC31" i="2"/>
  <c r="AC44" i="2"/>
  <c r="AC118" i="2"/>
  <c r="AC101" i="2"/>
  <c r="AC32" i="2"/>
  <c r="AC16" i="2"/>
  <c r="AC11" i="2"/>
  <c r="AC55" i="2"/>
  <c r="AC85" i="2"/>
  <c r="AC131" i="2"/>
  <c r="AC78" i="2"/>
  <c r="AC36" i="3"/>
  <c r="AC12" i="3"/>
  <c r="AC34" i="3"/>
  <c r="AC103" i="2"/>
  <c r="AC79" i="2"/>
  <c r="AC72" i="2"/>
  <c r="AC124" i="2"/>
  <c r="AC74" i="2"/>
  <c r="AC71" i="2"/>
  <c r="AC60" i="2"/>
  <c r="AC64" i="2"/>
  <c r="AC110" i="2"/>
  <c r="AC115" i="2"/>
  <c r="AC46" i="2"/>
  <c r="AC89" i="2"/>
  <c r="AC53" i="2"/>
  <c r="AC35" i="2"/>
  <c r="AC28" i="2"/>
  <c r="AC8" i="2"/>
  <c r="AC7" i="2"/>
  <c r="AC50" i="2"/>
  <c r="AC77" i="2"/>
  <c r="AC69" i="2"/>
  <c r="AC128" i="2"/>
  <c r="AC113" i="2"/>
  <c r="AC76" i="2"/>
  <c r="AC94" i="2"/>
  <c r="AC133" i="2"/>
  <c r="AC54" i="2"/>
  <c r="AC91" i="2"/>
  <c r="AC92" i="2"/>
  <c r="AC108" i="2"/>
  <c r="AC47" i="2"/>
  <c r="AC87" i="2"/>
  <c r="AC95" i="2"/>
  <c r="AC39" i="2"/>
  <c r="AC41" i="2"/>
  <c r="AC137" i="2"/>
  <c r="AC132" i="2"/>
  <c r="AC20" i="2"/>
  <c r="AC130" i="2"/>
  <c r="AC56" i="2"/>
  <c r="AC63" i="2"/>
  <c r="AC15" i="2"/>
  <c r="AC10" i="2"/>
  <c r="AC117" i="2"/>
  <c r="AC93" i="2"/>
  <c r="AC82" i="2"/>
  <c r="AC126" i="2"/>
  <c r="AC36" i="2"/>
  <c r="AC42" i="2"/>
  <c r="AC99" i="2"/>
  <c r="AC45" i="2"/>
  <c r="AC135" i="2"/>
  <c r="AC67" i="2"/>
  <c r="AC26" i="2"/>
  <c r="AC73" i="2"/>
  <c r="AC27" i="2"/>
  <c r="AC123" i="2"/>
  <c r="AC129" i="2"/>
  <c r="AC96" i="2"/>
  <c r="AC80" i="2"/>
  <c r="AC136" i="2"/>
  <c r="AC75" i="2"/>
  <c r="AC116" i="2"/>
  <c r="AC29" i="2"/>
  <c r="AC24" i="2"/>
  <c r="AC34" i="2"/>
  <c r="AC14" i="2"/>
  <c r="AC61" i="2"/>
  <c r="AC40" i="2"/>
  <c r="AC106" i="2"/>
  <c r="AC30" i="2"/>
  <c r="AC127" i="2"/>
  <c r="AC51" i="2"/>
  <c r="AC134" i="2"/>
  <c r="AC21" i="2"/>
  <c r="AC90" i="2"/>
  <c r="AC100" i="2"/>
  <c r="AC114" i="2"/>
  <c r="AC105" i="2"/>
  <c r="AC38" i="2"/>
  <c r="AC49" i="2"/>
  <c r="AC122" i="2"/>
  <c r="AC104" i="2"/>
  <c r="AC86" i="2"/>
  <c r="AC107" i="2"/>
  <c r="AC88" i="2"/>
  <c r="AC102" i="2"/>
  <c r="AC6" i="2"/>
  <c r="AC120" i="2"/>
  <c r="AC109" i="2"/>
  <c r="AC98" i="2"/>
  <c r="AC22" i="2"/>
  <c r="AC68" i="2"/>
  <c r="AC23" i="2"/>
  <c r="AC83" i="2"/>
  <c r="AC9" i="2"/>
  <c r="AC19" i="2"/>
  <c r="AC12" i="2"/>
  <c r="AC13" i="2"/>
  <c r="AC52" i="2"/>
  <c r="AC81" i="2"/>
  <c r="AC125" i="2"/>
  <c r="AC121" i="2"/>
  <c r="AC33" i="2"/>
  <c r="AC25" i="2"/>
  <c r="AC17" i="2"/>
  <c r="AC62" i="2"/>
  <c r="AC70" i="2"/>
  <c r="AC48" i="2"/>
  <c r="AC59" i="2"/>
  <c r="AC14" i="6"/>
  <c r="AC18" i="6"/>
  <c r="AC7" i="6"/>
  <c r="AC15" i="6"/>
  <c r="AC11" i="6"/>
  <c r="AC8" i="6"/>
  <c r="AC15" i="4"/>
  <c r="AC16" i="4"/>
  <c r="AC17" i="4"/>
  <c r="AC14" i="4"/>
  <c r="AC10" i="4"/>
  <c r="AC18" i="4"/>
  <c r="AC12" i="4"/>
  <c r="AC46" i="3"/>
  <c r="AC21" i="3"/>
  <c r="AC39" i="3"/>
  <c r="AC23" i="3"/>
  <c r="AC45" i="3"/>
  <c r="AC20" i="3"/>
  <c r="AC49" i="3"/>
  <c r="AC27" i="3"/>
  <c r="AC32" i="3"/>
  <c r="AC22" i="3"/>
  <c r="AC42" i="3"/>
  <c r="AC26" i="3"/>
  <c r="AC43" i="3"/>
  <c r="AC17" i="3"/>
  <c r="AC10" i="3"/>
  <c r="AC38" i="3"/>
  <c r="AC14" i="3"/>
  <c r="AC25" i="3"/>
  <c r="AC44" i="3"/>
  <c r="AC40" i="3"/>
  <c r="AC9" i="3"/>
  <c r="AC33" i="3"/>
  <c r="AC41" i="3"/>
  <c r="AC18" i="3"/>
  <c r="AC47" i="3"/>
  <c r="AC8" i="3"/>
  <c r="AC50" i="3"/>
  <c r="AC7" i="3"/>
  <c r="AC51" i="3"/>
  <c r="AC19" i="3"/>
  <c r="AC28" i="3"/>
  <c r="AC30" i="3"/>
  <c r="AC54" i="3"/>
  <c r="AC48" i="3"/>
  <c r="AC15" i="3"/>
  <c r="AC52" i="3"/>
  <c r="AC35" i="3"/>
  <c r="AC13" i="3"/>
  <c r="AC24" i="3"/>
  <c r="Y36" i="1"/>
  <c r="AB36" i="1" s="1"/>
  <c r="Y38" i="1"/>
  <c r="AB38" i="1" s="1"/>
  <c r="Y14" i="1"/>
  <c r="AB14" i="1" s="1"/>
  <c r="Y35" i="1"/>
  <c r="AB35" i="1" s="1"/>
  <c r="Y22" i="1"/>
  <c r="AB22" i="1" s="1"/>
  <c r="Y42" i="1"/>
  <c r="AB42" i="1" s="1"/>
  <c r="Y44" i="1"/>
  <c r="AB44" i="1" s="1"/>
  <c r="Y64" i="1"/>
  <c r="AB64" i="1" s="1"/>
  <c r="Y45" i="1"/>
  <c r="AB45" i="1" s="1"/>
  <c r="Y78" i="1"/>
  <c r="AB78" i="1" s="1"/>
  <c r="Y6" i="1"/>
  <c r="AB6" i="1" s="1"/>
  <c r="Y47" i="1"/>
  <c r="AB47" i="1" s="1"/>
  <c r="Y72" i="1"/>
  <c r="AB72" i="1" s="1"/>
  <c r="Y8" i="1"/>
  <c r="AB8" i="1" s="1"/>
  <c r="Y40" i="1"/>
  <c r="AB40" i="1" s="1"/>
  <c r="Y18" i="1"/>
  <c r="AB18" i="1" s="1"/>
  <c r="Y76" i="1"/>
  <c r="AB76" i="1" s="1"/>
  <c r="Y17" i="1"/>
  <c r="AB17" i="1" s="1"/>
  <c r="Y32" i="1"/>
  <c r="AB32" i="1" s="1"/>
  <c r="Y50" i="1"/>
  <c r="AB50" i="1" s="1"/>
  <c r="Y73" i="1"/>
  <c r="AB73" i="1" s="1"/>
  <c r="Y65" i="1"/>
  <c r="AB65" i="1" s="1"/>
  <c r="Y68" i="1"/>
  <c r="AB68" i="1" s="1"/>
  <c r="Y37" i="1"/>
  <c r="AB37" i="1" s="1"/>
  <c r="Y57" i="1"/>
  <c r="AB57" i="1" s="1"/>
  <c r="Y43" i="1"/>
  <c r="AB43" i="1" s="1"/>
  <c r="Y10" i="1"/>
  <c r="AB10" i="1" s="1"/>
  <c r="Y58" i="1"/>
  <c r="AB58" i="1" s="1"/>
  <c r="Y26" i="1"/>
  <c r="AB26" i="1" s="1"/>
  <c r="Y34" i="1"/>
  <c r="AB34" i="1" s="1"/>
  <c r="Y13" i="1"/>
  <c r="AB13" i="1" s="1"/>
  <c r="AB33" i="1"/>
  <c r="Y46" i="1"/>
  <c r="AB46" i="1" s="1"/>
  <c r="Y29" i="1"/>
  <c r="AB29" i="1" s="1"/>
  <c r="Y41" i="1"/>
  <c r="AB41" i="1" s="1"/>
  <c r="Y39" i="1"/>
  <c r="AB39" i="1" s="1"/>
  <c r="Y30" i="1"/>
  <c r="AB30" i="1" s="1"/>
  <c r="Y24" i="1"/>
  <c r="AB24" i="1" s="1"/>
  <c r="Y74" i="1"/>
  <c r="AB74" i="1" s="1"/>
  <c r="Y63" i="1"/>
  <c r="AB63" i="1" s="1"/>
  <c r="Y15" i="1"/>
  <c r="AB15" i="1" s="1"/>
  <c r="Y9" i="1"/>
  <c r="AB9" i="1" s="1"/>
  <c r="Y56" i="1"/>
  <c r="AB56" i="1" s="1"/>
  <c r="Y79" i="1"/>
  <c r="AB79" i="1" s="1"/>
  <c r="Y12" i="1"/>
  <c r="AB12" i="1" s="1"/>
  <c r="Y77" i="1"/>
  <c r="AB77" i="1" s="1"/>
  <c r="Y25" i="1"/>
  <c r="AB25" i="1" s="1"/>
  <c r="Y67" i="1"/>
  <c r="AB67" i="1" s="1"/>
  <c r="Y81" i="1"/>
  <c r="AB81" i="1" s="1"/>
  <c r="Y49" i="1"/>
  <c r="AB49" i="1" s="1"/>
  <c r="Y70" i="1"/>
  <c r="AB70" i="1" s="1"/>
  <c r="Y54" i="1"/>
  <c r="AB54" i="1" s="1"/>
  <c r="Y23" i="1"/>
  <c r="AB23" i="1" s="1"/>
  <c r="Y20" i="1"/>
  <c r="AB20" i="1" s="1"/>
  <c r="Y7" i="1"/>
  <c r="AB7" i="1" s="1"/>
  <c r="Y51" i="1"/>
  <c r="AB51" i="1" s="1"/>
  <c r="Y59" i="1"/>
  <c r="AB59" i="1" s="1"/>
  <c r="Y55" i="1"/>
  <c r="AB55" i="1" s="1"/>
  <c r="Y16" i="1"/>
  <c r="AB16" i="1" s="1"/>
  <c r="Y52" i="1"/>
  <c r="AB52" i="1" s="1"/>
  <c r="Y75" i="1"/>
  <c r="AB75" i="1" s="1"/>
  <c r="Y62" i="1"/>
  <c r="AB62" i="1" s="1"/>
  <c r="Y80" i="1"/>
  <c r="AB80" i="1" s="1"/>
  <c r="Y71" i="1"/>
  <c r="AB71" i="1" s="1"/>
  <c r="Y48" i="1"/>
  <c r="AB48" i="1" s="1"/>
  <c r="Y66" i="1"/>
  <c r="AB66" i="1" s="1"/>
  <c r="Y19" i="1"/>
  <c r="AB19" i="1" s="1"/>
  <c r="Y11" i="1"/>
  <c r="AB11" i="1" s="1"/>
  <c r="Y60" i="1"/>
  <c r="AB60" i="1" s="1"/>
  <c r="Y61" i="1"/>
  <c r="AB61" i="1" s="1"/>
  <c r="Y53" i="1"/>
  <c r="AB53" i="1" s="1"/>
  <c r="Y21" i="1"/>
  <c r="AB21" i="1" s="1"/>
  <c r="Y69" i="1"/>
  <c r="AB69" i="1" s="1"/>
  <c r="Y28" i="1"/>
  <c r="AB28" i="1" s="1"/>
  <c r="Y27" i="1"/>
  <c r="AB27" i="1" s="1"/>
  <c r="Y31" i="1"/>
  <c r="AB31" i="1" s="1"/>
  <c r="AC9" i="4"/>
  <c r="AC7" i="4"/>
  <c r="AC8" i="4"/>
  <c r="AC13" i="4"/>
  <c r="AC6" i="4"/>
  <c r="AC11" i="4"/>
  <c r="AC12" i="5"/>
  <c r="AC20" i="5"/>
  <c r="AC15" i="5"/>
  <c r="AC8" i="5"/>
  <c r="AC9" i="5"/>
  <c r="AC14" i="5"/>
  <c r="AC16" i="5"/>
  <c r="AC13" i="5"/>
  <c r="AC7" i="5"/>
  <c r="AC11" i="5"/>
  <c r="AC6" i="5"/>
  <c r="AC18" i="5"/>
  <c r="AC17" i="5"/>
  <c r="AC19" i="5"/>
  <c r="AC10" i="5"/>
  <c r="K27" i="3"/>
  <c r="K6" i="4"/>
  <c r="K6" i="6"/>
  <c r="K17" i="5"/>
  <c r="K12" i="5"/>
  <c r="K8" i="5"/>
  <c r="K13" i="5"/>
  <c r="K18" i="5"/>
  <c r="K16" i="5"/>
  <c r="K7" i="5"/>
  <c r="K15" i="5"/>
  <c r="K9" i="5"/>
  <c r="K19" i="5"/>
  <c r="K14" i="5"/>
  <c r="K20" i="5"/>
  <c r="K6" i="5"/>
  <c r="K11" i="5"/>
  <c r="K10" i="5"/>
  <c r="AC61" i="1" l="1"/>
  <c r="AC66" i="1"/>
  <c r="AC74" i="1"/>
  <c r="AC64" i="1"/>
  <c r="AC70" i="1"/>
  <c r="AC37" i="1"/>
  <c r="AC48" i="1"/>
  <c r="AC69" i="1"/>
  <c r="AC55" i="1"/>
  <c r="AC79" i="1"/>
  <c r="AC33" i="1"/>
  <c r="AC18" i="1"/>
  <c r="AC21" i="1"/>
  <c r="AC59" i="1"/>
  <c r="AC56" i="1"/>
  <c r="AC13" i="1"/>
  <c r="AC40" i="1"/>
  <c r="AC53" i="1"/>
  <c r="AC51" i="1"/>
  <c r="AC9" i="1"/>
  <c r="AC34" i="1"/>
  <c r="AC8" i="1"/>
  <c r="AC7" i="1"/>
  <c r="AC15" i="1"/>
  <c r="AC26" i="1"/>
  <c r="AC72" i="1"/>
  <c r="AC58" i="1"/>
  <c r="AC47" i="1"/>
  <c r="AC60" i="1"/>
  <c r="AC20" i="1"/>
  <c r="AC10" i="1"/>
  <c r="AC6" i="1"/>
  <c r="AC11" i="1"/>
  <c r="AC23" i="1"/>
  <c r="AC43" i="1"/>
  <c r="AC78" i="1"/>
  <c r="AC19" i="1"/>
  <c r="AC54" i="1"/>
  <c r="AC63" i="1"/>
  <c r="AC57" i="1"/>
  <c r="AC45" i="1"/>
  <c r="AC24" i="1"/>
  <c r="AC71" i="1"/>
  <c r="AC81" i="1"/>
  <c r="AC30" i="1"/>
  <c r="AC65" i="1"/>
  <c r="AC42" i="1"/>
  <c r="AC68" i="1"/>
  <c r="AC80" i="1"/>
  <c r="AC67" i="1"/>
  <c r="AC39" i="1"/>
  <c r="AC73" i="1"/>
  <c r="AC22" i="1"/>
  <c r="AC49" i="1"/>
  <c r="AC31" i="1"/>
  <c r="AC62" i="1"/>
  <c r="AC25" i="1"/>
  <c r="AC41" i="1"/>
  <c r="AC50" i="1"/>
  <c r="AC35" i="1"/>
  <c r="AC27" i="1"/>
  <c r="AC75" i="1"/>
  <c r="AC29" i="1"/>
  <c r="AC32" i="1"/>
  <c r="AC14" i="1"/>
  <c r="AC44" i="1"/>
  <c r="AC52" i="1"/>
  <c r="AC77" i="1"/>
  <c r="AC46" i="1"/>
  <c r="AC17" i="1"/>
  <c r="AC38" i="1"/>
  <c r="AC28" i="1"/>
  <c r="AC16" i="1"/>
  <c r="AC12" i="1"/>
  <c r="AC76" i="1"/>
  <c r="AC36" i="1"/>
</calcChain>
</file>

<file path=xl/sharedStrings.xml><?xml version="1.0" encoding="utf-8"?>
<sst xmlns="http://schemas.openxmlformats.org/spreadsheetml/2006/main" count="830" uniqueCount="359">
  <si>
    <t>CU Name</t>
  </si>
  <si>
    <t>CU Number</t>
  </si>
  <si>
    <t># of Members</t>
  </si>
  <si>
    <t xml:space="preserve">Total Deposits ($) (In Mil) </t>
  </si>
  <si>
    <t xml:space="preserve">    Operating Exp./Gross Income</t>
  </si>
  <si>
    <t>Total Loans ($) (In Millions)</t>
  </si>
  <si>
    <t>Net Worth $ (In Millions)</t>
  </si>
  <si>
    <t>Allowance for Loan Losses ($)</t>
  </si>
  <si>
    <t>ALLL to Total Loans %</t>
  </si>
  <si>
    <t>Yield On Avg Investments (Annualized)</t>
  </si>
  <si>
    <t>Connecticut Credit Unions</t>
  </si>
  <si>
    <t>Peer Information</t>
  </si>
  <si>
    <t>National Credit Union Averages - September 30, 2021</t>
  </si>
  <si>
    <t>National Credit Union Averages - December 31, 2021</t>
  </si>
  <si>
    <t>ALL NE CREDIT UNION AVERAGES - September 30, 2021</t>
  </si>
  <si>
    <t>ALL NE CREDIT UNION AVERAGES - December 31, 2021</t>
  </si>
  <si>
    <t>ALL NE CREDIT UNION AVERAGES - March 31, 2022</t>
  </si>
  <si>
    <t>National Credit Union Averages - March 31, 2022</t>
  </si>
  <si>
    <t>Massachusetts Credit Unions</t>
  </si>
  <si>
    <t>Maine Credit Unions</t>
  </si>
  <si>
    <t>New Hampshire Credit Unions</t>
  </si>
  <si>
    <t>Rhode Island Credit Unions</t>
  </si>
  <si>
    <t xml:space="preserve"> Vermont Credit Unions</t>
  </si>
  <si>
    <t>All New England Credit Unions</t>
  </si>
  <si>
    <t>Total Assets ($) (In Millions)</t>
  </si>
  <si>
    <t>Total Delinquent Loans ($) (Mil)</t>
  </si>
  <si>
    <t>Net Worth To Total Assets %</t>
  </si>
  <si>
    <t>Delinquent Loans/Allow For Losses %</t>
  </si>
  <si>
    <t xml:space="preserve">Total Loans To Total Shares (%) </t>
  </si>
  <si>
    <t>Delinquent Loans To Total Loans %</t>
  </si>
  <si>
    <t xml:space="preserve"> Net Charge-Off/Avg Loans (Annualized)</t>
  </si>
  <si>
    <t>Yield On Avg Loans (Annualized)</t>
  </si>
  <si>
    <t>Cost of Funds On Avg Deposits (Annualized)</t>
  </si>
  <si>
    <t xml:space="preserve">ROA (Annualized) </t>
  </si>
  <si>
    <t>Operating Exp./Gross Income</t>
  </si>
  <si>
    <t>ACHIEVE FINANCIAL</t>
  </si>
  <si>
    <t>AMERICA'S FIRST NETWORK</t>
  </si>
  <si>
    <t>AMERICAN EAGLE FINANCIAL</t>
  </si>
  <si>
    <t>ARNOLD BAKERS EMPLOYEES</t>
  </si>
  <si>
    <t>ASA</t>
  </si>
  <si>
    <t>BRIDGEPORT POLICE</t>
  </si>
  <si>
    <t>BRIDGEPORT POST OFFICE</t>
  </si>
  <si>
    <t>C S P EMPLOYEES</t>
  </si>
  <si>
    <t>CENCAP</t>
  </si>
  <si>
    <t>CHARTER OAK</t>
  </si>
  <si>
    <t>COMMUNITY CU OF NEW MILFORD, I</t>
  </si>
  <si>
    <t>COMMUNITY HEALTHCARE</t>
  </si>
  <si>
    <t>CONNECTICUT LABOR DEPT</t>
  </si>
  <si>
    <t>CONNECTICUT POSTAL</t>
  </si>
  <si>
    <t>CONNECTICUT STATE EMPLOYEES</t>
  </si>
  <si>
    <t>CONNEX</t>
  </si>
  <si>
    <t>COREPLUS</t>
  </si>
  <si>
    <t>CORNERSTONE COMMUNITY</t>
  </si>
  <si>
    <t>CROSSPOINT</t>
  </si>
  <si>
    <t>CURTIS</t>
  </si>
  <si>
    <t>DUTCH POINT</t>
  </si>
  <si>
    <t>EAST END BAPTIST TABERNACLE</t>
  </si>
  <si>
    <t>ENFIELD COMMUNITY</t>
  </si>
  <si>
    <t>FD COMMUNITY</t>
  </si>
  <si>
    <t>FINEX</t>
  </si>
  <si>
    <t>FIRST BAPTIST CHURCH (STRATFOR</t>
  </si>
  <si>
    <t>FIRST BRISTOL</t>
  </si>
  <si>
    <t>FRANKLIN TRUST</t>
  </si>
  <si>
    <t>GENERAL ELECTRIC EMPLOYEES</t>
  </si>
  <si>
    <t>GHA</t>
  </si>
  <si>
    <t>GREATER WATERBURY HEALTHCARE</t>
  </si>
  <si>
    <t>GREENWICH MUNICIPAL EMPLOYEES</t>
  </si>
  <si>
    <t>HARTFORD</t>
  </si>
  <si>
    <t>HEALTHCARE FINANCIAL</t>
  </si>
  <si>
    <t>KIEF PROTECTIVE MUTUAL BENEFIT</t>
  </si>
  <si>
    <t>LAWRENCE MEMORIAL HOSPITAL EMP</t>
  </si>
  <si>
    <t>MANCHESTER MUNICIPAL</t>
  </si>
  <si>
    <t>MEMBERS</t>
  </si>
  <si>
    <t>MEMBERSFIRST CT</t>
  </si>
  <si>
    <t>MERIDEN POSTAL EMPLOYEES</t>
  </si>
  <si>
    <t>METROPOLITAN DISTRICT EMPLOYEE</t>
  </si>
  <si>
    <t>MUTUAL SECURITY</t>
  </si>
  <si>
    <t>NEW HAVEN COUNTY</t>
  </si>
  <si>
    <t>NEW HAVEN FIREFIGHTERS</t>
  </si>
  <si>
    <t>NEW HAVEN TEACHERS</t>
  </si>
  <si>
    <t>NORTHEAST FAMILY</t>
  </si>
  <si>
    <t>NORTHEASTERN CT. HEALTH CARE</t>
  </si>
  <si>
    <t>NORTHWEST HILLS</t>
  </si>
  <si>
    <t>NORWALK HOSPITAL</t>
  </si>
  <si>
    <t>NORWALK POSTAL EMPLOYEES</t>
  </si>
  <si>
    <t>NUTMEG STATE FINANCIAL</t>
  </si>
  <si>
    <t>PITNEY BOWES EMPLOYEES</t>
  </si>
  <si>
    <t>POLICE CREDIT UNION OF CONNECT</t>
  </si>
  <si>
    <t>REGIONAL WATER AUTHORITY EMPLO</t>
  </si>
  <si>
    <t>SCIENCE PARK</t>
  </si>
  <si>
    <t>SCIENT</t>
  </si>
  <si>
    <t>SEASONS</t>
  </si>
  <si>
    <t>SIKORSKY FINANCIAL</t>
  </si>
  <si>
    <t>SKYLINE FINANCIAL</t>
  </si>
  <si>
    <t>SOUND</t>
  </si>
  <si>
    <t>SOUNDVIEW FINANCIAL</t>
  </si>
  <si>
    <t>ST. VINCENT'S MEDICAL CENTER</t>
  </si>
  <si>
    <t>STAMFORD HEALTHCARE</t>
  </si>
  <si>
    <t>STATE POLICE CREDIT UNION INC.</t>
  </si>
  <si>
    <t>THE NEW HAVEN POLICE AND MUNIC</t>
  </si>
  <si>
    <t>TOBACCO VALLEY TEACHERS</t>
  </si>
  <si>
    <t>TORRINGTON MUNICIPAL AND TEACH</t>
  </si>
  <si>
    <t>TRUMBULL</t>
  </si>
  <si>
    <t>UKRAINIAN SELFRELIANCE NEW ENG</t>
  </si>
  <si>
    <t>UNITED BUSINESS &amp; INDUSTRY</t>
  </si>
  <si>
    <t>WATERBURY CONNECTICUT TEACHERS</t>
  </si>
  <si>
    <t>WATERBURY POSTAL EMPLOYEES</t>
  </si>
  <si>
    <t>WELLNESS</t>
  </si>
  <si>
    <t>600 ATLANTIC</t>
  </si>
  <si>
    <t>ALDEN</t>
  </si>
  <si>
    <t>ALLCOM</t>
  </si>
  <si>
    <t>ALLTRUST</t>
  </si>
  <si>
    <t>ALPHA</t>
  </si>
  <si>
    <t>ARLINGTON MUNICIPAL</t>
  </si>
  <si>
    <t>ARRHA</t>
  </si>
  <si>
    <t>ATHOL</t>
  </si>
  <si>
    <t>ATTLEBORO M E</t>
  </si>
  <si>
    <t>BELMONT MUNICIPAL</t>
  </si>
  <si>
    <t>BEVERLY MUNICIPAL</t>
  </si>
  <si>
    <t>BILLERICA MUNICIPAL EMPLOYEES</t>
  </si>
  <si>
    <t>BOSTON CUSTOMS</t>
  </si>
  <si>
    <t>BOSTON FIREFIGHTERS</t>
  </si>
  <si>
    <t>BROOKLINE MUNICIPAL</t>
  </si>
  <si>
    <t>BROTHERHOOD</t>
  </si>
  <si>
    <t>BURLINGTON MUNICIPAL EMPLOYEES</t>
  </si>
  <si>
    <t>CABOT BOSTON</t>
  </si>
  <si>
    <t>CAMBRIDGE FIREFIGHTERS</t>
  </si>
  <si>
    <t>CAMBRIDGE MUNICIPAL EMPLOYEES</t>
  </si>
  <si>
    <t>CAMBRIDGE TEACHERS</t>
  </si>
  <si>
    <t>CENTRAL ONE</t>
  </si>
  <si>
    <t>CHELSEA EMPLOYEES</t>
  </si>
  <si>
    <t>CITY OF BOSTON</t>
  </si>
  <si>
    <t>COMMON TRUST</t>
  </si>
  <si>
    <t>COMMUNITY CREDIT UNION OF LYNN</t>
  </si>
  <si>
    <t>DANVERS MUNICIPAL</t>
  </si>
  <si>
    <t>DEDHAM TOWN EMPLOYEES</t>
  </si>
  <si>
    <t>DIGITAL</t>
  </si>
  <si>
    <t>DIRECT</t>
  </si>
  <si>
    <t>ENERGY</t>
  </si>
  <si>
    <t>FALL RIVER MUNICIPAL</t>
  </si>
  <si>
    <t>FIRST CITIZENS'</t>
  </si>
  <si>
    <t>FIRST PRIORITY</t>
  </si>
  <si>
    <t>FRANKLIN FIRST</t>
  </si>
  <si>
    <t>FREEDOM</t>
  </si>
  <si>
    <t>GFA</t>
  </si>
  <si>
    <t>GOLDMARK</t>
  </si>
  <si>
    <t>GREATER SPRINGFIELD</t>
  </si>
  <si>
    <t>GREYLOCK</t>
  </si>
  <si>
    <t>HANSCOM</t>
  </si>
  <si>
    <t>HARVARD UNIVERSITY EMPLOYEES</t>
  </si>
  <si>
    <t>HAVERHILL FIRE DEPARTMENT</t>
  </si>
  <si>
    <t>HEALTH ALLIANCE</t>
  </si>
  <si>
    <t>HOLYOKE</t>
  </si>
  <si>
    <t>HOMEFIELD</t>
  </si>
  <si>
    <t>HTM</t>
  </si>
  <si>
    <t>I-C</t>
  </si>
  <si>
    <t>JEANNE D'ARC</t>
  </si>
  <si>
    <t>LEOMINSTER</t>
  </si>
  <si>
    <t>LEOMINSTER EMPLOYEES</t>
  </si>
  <si>
    <t>LEXINGTON MA</t>
  </si>
  <si>
    <t>LIBERTY BAY</t>
  </si>
  <si>
    <t>LINCOLN SUDBURY TOWN EMPLOYEE</t>
  </si>
  <si>
    <t>LOWELL FIREFIGHTERS</t>
  </si>
  <si>
    <t>LOWELL MUNICIPAL EMPLOYEES</t>
  </si>
  <si>
    <t>LUSO</t>
  </si>
  <si>
    <t>LUSO-AMERICAN</t>
  </si>
  <si>
    <t>LYNN FIREMENS</t>
  </si>
  <si>
    <t>LYNN POLICE</t>
  </si>
  <si>
    <t>LYNN TEACHERS</t>
  </si>
  <si>
    <t>M.O.S.E.S.</t>
  </si>
  <si>
    <t>MALDEN</t>
  </si>
  <si>
    <t>MANCHESTER</t>
  </si>
  <si>
    <t>MARBLEHEAD MUNICIPAL</t>
  </si>
  <si>
    <t>MASS BAY</t>
  </si>
  <si>
    <t>MASS. INSTITUTE OF TECH.</t>
  </si>
  <si>
    <t>MASSACHUSETTS FAMILY</t>
  </si>
  <si>
    <t>MASSMUTUAL</t>
  </si>
  <si>
    <t>MEDFORD MUNICIPAL EMPLOYEES</t>
  </si>
  <si>
    <t>MEMBERS PLUS</t>
  </si>
  <si>
    <t>MERRIMACK VALLEY</t>
  </si>
  <si>
    <t>MESSIAH BAPTIST-JUBILEE</t>
  </si>
  <si>
    <t>METHUEN</t>
  </si>
  <si>
    <t>METRO</t>
  </si>
  <si>
    <t>METROWEST COMMUNITY</t>
  </si>
  <si>
    <t>MIDDLESEX-ESSEX POSTAL EMPLOYE</t>
  </si>
  <si>
    <t>MILLBURY</t>
  </si>
  <si>
    <t>MILLS42</t>
  </si>
  <si>
    <t>MORTON</t>
  </si>
  <si>
    <t>MYCOM</t>
  </si>
  <si>
    <t>NAVEO</t>
  </si>
  <si>
    <t>NESC</t>
  </si>
  <si>
    <t>NEW BEDFORD</t>
  </si>
  <si>
    <t>NEW ENGLAND LEE</t>
  </si>
  <si>
    <t>NEW ENGLAND TEAMSTERS</t>
  </si>
  <si>
    <t>NORFOLK COMMUNITY</t>
  </si>
  <si>
    <t>NORTH ADAMS M E</t>
  </si>
  <si>
    <t>NORWOOD TOWN EMPLOYEES</t>
  </si>
  <si>
    <t>NOTRE DAME COMMUNITY</t>
  </si>
  <si>
    <t>PIONEER VALLEY</t>
  </si>
  <si>
    <t>PLYMOUTH COUNTY TEACHERS</t>
  </si>
  <si>
    <t>POLISH NATIONAL</t>
  </si>
  <si>
    <t>QUINCY</t>
  </si>
  <si>
    <t>RAH</t>
  </si>
  <si>
    <t>READING MASS. TOWN EMPLOYEES</t>
  </si>
  <si>
    <t>RIVER WORKS</t>
  </si>
  <si>
    <t>ROCKLAND</t>
  </si>
  <si>
    <t>SANTO CHRISTO</t>
  </si>
  <si>
    <t>SHARON &amp; CRESCENT UNITED</t>
  </si>
  <si>
    <t>SHREWSBURY</t>
  </si>
  <si>
    <t>SOMERSET</t>
  </si>
  <si>
    <t>SOMERVILLE MASS FIREFIGHTERS</t>
  </si>
  <si>
    <t>SOMERVILLE MUNICIPAL</t>
  </si>
  <si>
    <t>SOMERVILLE SCHOOL EMPLOYEES</t>
  </si>
  <si>
    <t>SOUTHBRIDGE</t>
  </si>
  <si>
    <t>SOUTHCOAST</t>
  </si>
  <si>
    <t>SPRINGFIELD STREET RAILWAY EMP</t>
  </si>
  <si>
    <t>ST. ANTHONY OF PADUA</t>
  </si>
  <si>
    <t>ST. JEAN'S</t>
  </si>
  <si>
    <t>ST. MARY'S</t>
  </si>
  <si>
    <t>ST. MICHAELS FALL RIVER</t>
  </si>
  <si>
    <t>STONEHAM MUNICIPAL EMPLOYEES</t>
  </si>
  <si>
    <t>STOUGHTON TOWN EMPLOYEES</t>
  </si>
  <si>
    <t>SYMPHONY</t>
  </si>
  <si>
    <t>TAUNTON</t>
  </si>
  <si>
    <t>TAUPA LITHUANIAN</t>
  </si>
  <si>
    <t>TEWKSBURY</t>
  </si>
  <si>
    <t>THE ANDOVERS</t>
  </si>
  <si>
    <t>TREMONT</t>
  </si>
  <si>
    <t>UMASSFIVE COLLEGE</t>
  </si>
  <si>
    <t>WATERTOWN MUNICIPAL</t>
  </si>
  <si>
    <t>WEBSTER FIRST</t>
  </si>
  <si>
    <t>WELLESLEY MUNICIPAL EMPLOYEES</t>
  </si>
  <si>
    <t>WESTPORT</t>
  </si>
  <si>
    <t>WORCESTER</t>
  </si>
  <si>
    <t>WORCESTER FIRE DEPT.</t>
  </si>
  <si>
    <t>WORCESTER POLICE DEPARTMENT</t>
  </si>
  <si>
    <t>WORKERS</t>
  </si>
  <si>
    <t>BLACKSTONE RIVER</t>
  </si>
  <si>
    <t xml:space="preserve">COASTAL1 </t>
  </si>
  <si>
    <t>COMMUNITY &amp; TEACHERS</t>
  </si>
  <si>
    <t>CRANSTON MUNICIPAL EMPLOYEES</t>
  </si>
  <si>
    <t>CUMBERLAND MUNICIPAL EMPLOYEES</t>
  </si>
  <si>
    <t>GREENWOOD</t>
  </si>
  <si>
    <t>NATCO EMPLOYEES</t>
  </si>
  <si>
    <t>NAVIGANT</t>
  </si>
  <si>
    <t>OCEAN STATE</t>
  </si>
  <si>
    <t>PAWTUCKET MUNICIPAL EMPLOYEES</t>
  </si>
  <si>
    <t>POSTAL EMPLOYEES REGIONAL</t>
  </si>
  <si>
    <t>RHODE ISLAND</t>
  </si>
  <si>
    <t>THE PEOPLES</t>
  </si>
  <si>
    <t>WAVE</t>
  </si>
  <si>
    <t>WESTERLY COMMUNITY</t>
  </si>
  <si>
    <t>CENTRAL VERMONT MEDICAL CENTER</t>
  </si>
  <si>
    <t>CREDIT UNION OF VERMONT</t>
  </si>
  <si>
    <t>GREEN MOUNTAIN</t>
  </si>
  <si>
    <t>HERITAGE FAMILY</t>
  </si>
  <si>
    <t>MEMBERS 1ST</t>
  </si>
  <si>
    <t>NEW ENGLAND</t>
  </si>
  <si>
    <t>NORTH COUNTRY</t>
  </si>
  <si>
    <t>NORTHEAST SCHOOLS AND HOSPITAL</t>
  </si>
  <si>
    <t>NORTHERN LIGHTS</t>
  </si>
  <si>
    <t>ONE</t>
  </si>
  <si>
    <t>OPPORTUNITIES</t>
  </si>
  <si>
    <t>ORLEX GOVERNMENT EMPLOYEES</t>
  </si>
  <si>
    <t>ST. PATRICK S PARISH</t>
  </si>
  <si>
    <t>VERMONT</t>
  </si>
  <si>
    <t>WHITE RIVER</t>
  </si>
  <si>
    <t>BELLWETHER COMMUNITY</t>
  </si>
  <si>
    <t>GRANITE STATE</t>
  </si>
  <si>
    <t>HOLY ROSARY</t>
  </si>
  <si>
    <t xml:space="preserve">MEMBERS FIRST CREDIT UNION OF </t>
  </si>
  <si>
    <t>N G M EMPLOYEES</t>
  </si>
  <si>
    <t>N.H. COMMUNITY</t>
  </si>
  <si>
    <t>NEW HAMPSHIRE</t>
  </si>
  <si>
    <t>NEW HAMPSHIRE POSTAL</t>
  </si>
  <si>
    <t>NORTHEAST</t>
  </si>
  <si>
    <t>PRECISION</t>
  </si>
  <si>
    <t>SERVICE</t>
  </si>
  <si>
    <t>ST. MARY'S BANK</t>
  </si>
  <si>
    <t>TRIANGLE</t>
  </si>
  <si>
    <t>ACADIA</t>
  </si>
  <si>
    <t>ATLANTIC REGIONAL</t>
  </si>
  <si>
    <t>BANGOR</t>
  </si>
  <si>
    <t>BREWER</t>
  </si>
  <si>
    <t>CAPITAL AREA</t>
  </si>
  <si>
    <t>CASCO</t>
  </si>
  <si>
    <t>CENTRAL MAINE</t>
  </si>
  <si>
    <t>CHANGING SEASONS</t>
  </si>
  <si>
    <t>COAST LINE</t>
  </si>
  <si>
    <t>COMMUNITY</t>
  </si>
  <si>
    <t>CONNECTED</t>
  </si>
  <si>
    <t>CPORT</t>
  </si>
  <si>
    <t>CUMBERLAND COUNTY</t>
  </si>
  <si>
    <t>DIRIGO</t>
  </si>
  <si>
    <t>DOWNEAST</t>
  </si>
  <si>
    <t>EASTMILL</t>
  </si>
  <si>
    <t>EVERGREEN</t>
  </si>
  <si>
    <t>FIVE COUNTY</t>
  </si>
  <si>
    <t>FRANKLIN-SOMERSET</t>
  </si>
  <si>
    <t>GARDINER</t>
  </si>
  <si>
    <t>GREAT FALLS REGIONAL</t>
  </si>
  <si>
    <t>K V</t>
  </si>
  <si>
    <t>KATAHDIN</t>
  </si>
  <si>
    <t>KSW</t>
  </si>
  <si>
    <t>LINCOLN MAINE</t>
  </si>
  <si>
    <t>LISBON COMMUNITY</t>
  </si>
  <si>
    <t>MAINE FAMILY</t>
  </si>
  <si>
    <t>MAINE HIGHLANDS</t>
  </si>
  <si>
    <t>MAINE MEDIA</t>
  </si>
  <si>
    <t>MAINE SAVINGS</t>
  </si>
  <si>
    <t>MAINE SOLUTIONS</t>
  </si>
  <si>
    <t>MAINE STATE</t>
  </si>
  <si>
    <t>MIDCOAST</t>
  </si>
  <si>
    <t>MILESTONES</t>
  </si>
  <si>
    <t>NEW DIMENSIONS</t>
  </si>
  <si>
    <t>NORSTATE</t>
  </si>
  <si>
    <t>OTIS</t>
  </si>
  <si>
    <t>OXFORD</t>
  </si>
  <si>
    <t>PEOPLESCHOICE</t>
  </si>
  <si>
    <t>SABATTUS REGIONAL</t>
  </si>
  <si>
    <t>SACO VALLEY</t>
  </si>
  <si>
    <t>SEABOARD</t>
  </si>
  <si>
    <t>SEBASTICOOK VALLEY</t>
  </si>
  <si>
    <t>THE COUNTY</t>
  </si>
  <si>
    <t>TOWN &amp; COUNTRY</t>
  </si>
  <si>
    <t>TRADEMARK</t>
  </si>
  <si>
    <t>TRUCHOICE</t>
  </si>
  <si>
    <t>UNIVERSITY</t>
  </si>
  <si>
    <t>WINTHROP AREA</t>
  </si>
  <si>
    <t>ALL NE CREDIT UNION AVERAGES - June 30, 2022</t>
  </si>
  <si>
    <t>National Credit Union Averages - June 30, 2022</t>
  </si>
  <si>
    <t>National Credit Union Averages - September 30, 2022</t>
  </si>
  <si>
    <t>ALL NE CREDIT UNION AVERAGES - September 30, 2022</t>
  </si>
  <si>
    <t>ROA Rank</t>
  </si>
  <si>
    <t>Operating Expenses to Gross Income Rank</t>
  </si>
  <si>
    <t>Loan to Shares Rank</t>
  </si>
  <si>
    <t>Average of the Five</t>
  </si>
  <si>
    <t>Rank of Average of the Five</t>
  </si>
  <si>
    <t>Yield on Avg loans less cost of funds on avg deposits</t>
  </si>
  <si>
    <t>Yield on Avg loans less cost of funds on avg deposits Rank</t>
  </si>
  <si>
    <t>Total Assets</t>
  </si>
  <si>
    <t>National Credit Union Averages -December 31, 2022</t>
  </si>
  <si>
    <t>ALL NE CREDIT UNION AVERAGES - December 31, 2022</t>
  </si>
  <si>
    <t>National Credit Union Averages - March 31, 2023</t>
  </si>
  <si>
    <t>ALL NE CREDIT UNION AVERAGES - March 31, 2023</t>
  </si>
  <si>
    <t>National Credit Union Averages - June 30, 2023</t>
  </si>
  <si>
    <t>ALL NE CREDIT UNION AVERAGES - June 30, 2023</t>
  </si>
  <si>
    <t>RIVERBANK</t>
  </si>
  <si>
    <t>ALIGN</t>
  </si>
  <si>
    <t>ST. ANNE'S</t>
  </si>
  <si>
    <t>National Credit Union Averages - September 30, 2023</t>
  </si>
  <si>
    <t>ALL NE CREDIT UNION AVERAGES - September 30, 2023</t>
  </si>
  <si>
    <t>National Credit Union Averages - December 31, 2023</t>
  </si>
  <si>
    <t>ALL NE CREDIT UNION AVERAGES - December 31, 2023</t>
  </si>
  <si>
    <t>As of and for the Period End March 31, 2024</t>
  </si>
  <si>
    <t>ALL NE CREDIT UNION AVERAGES - March 31, 2024</t>
  </si>
  <si>
    <t>National Credit Union Averages - March 31, 2024</t>
  </si>
  <si>
    <t>CT FIREFIGHTERS</t>
  </si>
  <si>
    <t>REVERE FIREFIGHTERS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</si>
</sst>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5" tint="-0.249977111117893"/>
      <name val="Calibri"/>
      <family val="2"/>
    </font>
    <font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FFFF"/>
      <name val="Calibri"/>
      <family val="2"/>
    </font>
    <font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0000"/>
        <bgColor rgb="FF000000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0">
    <xf numFmtId="0" fontId="0" fillId="0" borderId="0" xfId="0"/>
    <xf numFmtId="3" fontId="0" fillId="0" borderId="0" xfId="0" applyNumberFormat="1"/>
    <xf numFmtId="0" fontId="3" fillId="3" borderId="0" xfId="0" applyFont="1" applyFill="1"/>
    <xf numFmtId="0" fontId="4" fillId="3" borderId="0" xfId="0" applyFont="1" applyFill="1"/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/>
    <xf numFmtId="43" fontId="3" fillId="3" borderId="0" xfId="1" applyFont="1" applyFill="1"/>
    <xf numFmtId="43" fontId="4" fillId="3" borderId="0" xfId="1" applyFont="1" applyFill="1"/>
    <xf numFmtId="43" fontId="0" fillId="0" borderId="0" xfId="1" applyFont="1"/>
    <xf numFmtId="0" fontId="6" fillId="0" borderId="0" xfId="0" applyFont="1" applyAlignment="1">
      <alignment horizontal="center" wrapText="1"/>
    </xf>
    <xf numFmtId="164" fontId="0" fillId="0" borderId="0" xfId="1" applyNumberFormat="1" applyFont="1"/>
    <xf numFmtId="164" fontId="3" fillId="3" borderId="0" xfId="1" applyNumberFormat="1" applyFont="1" applyFill="1"/>
    <xf numFmtId="164" fontId="4" fillId="3" borderId="0" xfId="1" applyNumberFormat="1" applyFont="1" applyFill="1"/>
    <xf numFmtId="0" fontId="10" fillId="4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0" fillId="5" borderId="0" xfId="0" applyFont="1" applyFill="1" applyAlignment="1">
      <alignment horizontal="center" wrapText="1"/>
    </xf>
    <xf numFmtId="0" fontId="10" fillId="6" borderId="0" xfId="0" applyFont="1" applyFill="1" applyAlignment="1">
      <alignment horizontal="center" wrapText="1"/>
    </xf>
    <xf numFmtId="0" fontId="10" fillId="7" borderId="0" xfId="0" applyFont="1" applyFill="1" applyAlignment="1">
      <alignment horizontal="center" wrapText="1"/>
    </xf>
    <xf numFmtId="0" fontId="10" fillId="8" borderId="0" xfId="0" applyFont="1" applyFill="1" applyAlignment="1">
      <alignment horizontal="center" wrapText="1"/>
    </xf>
    <xf numFmtId="0" fontId="10" fillId="9" borderId="0" xfId="0" applyFont="1" applyFill="1" applyAlignment="1">
      <alignment horizontal="center" wrapText="1"/>
    </xf>
    <xf numFmtId="0" fontId="11" fillId="10" borderId="0" xfId="0" applyFont="1" applyFill="1" applyAlignment="1">
      <alignment horizontal="center" wrapText="1"/>
    </xf>
    <xf numFmtId="0" fontId="10" fillId="2" borderId="0" xfId="0" applyFont="1" applyFill="1" applyAlignment="1">
      <alignment horizontal="center" wrapText="1"/>
    </xf>
    <xf numFmtId="8" fontId="0" fillId="0" borderId="0" xfId="0" applyNumberFormat="1"/>
    <xf numFmtId="43" fontId="10" fillId="4" borderId="0" xfId="1" applyFont="1" applyFill="1" applyAlignment="1">
      <alignment horizontal="center" wrapText="1"/>
    </xf>
    <xf numFmtId="43" fontId="11" fillId="10" borderId="0" xfId="1" applyFont="1" applyFill="1" applyAlignment="1">
      <alignment horizontal="center" wrapText="1"/>
    </xf>
    <xf numFmtId="43" fontId="10" fillId="9" borderId="0" xfId="1" applyFont="1" applyFill="1" applyAlignment="1">
      <alignment horizontal="center" wrapText="1"/>
    </xf>
    <xf numFmtId="43" fontId="10" fillId="7" borderId="0" xfId="1" applyFont="1" applyFill="1" applyAlignment="1">
      <alignment horizontal="center" wrapText="1"/>
    </xf>
    <xf numFmtId="43" fontId="10" fillId="6" borderId="0" xfId="1" applyFont="1" applyFill="1" applyAlignment="1">
      <alignment horizontal="center" wrapText="1"/>
    </xf>
    <xf numFmtId="43" fontId="10" fillId="5" borderId="0" xfId="1" applyFont="1" applyFill="1" applyAlignment="1">
      <alignment horizontal="center" wrapText="1"/>
    </xf>
    <xf numFmtId="164" fontId="10" fillId="4" borderId="0" xfId="1" applyNumberFormat="1" applyFont="1" applyFill="1" applyAlignment="1">
      <alignment horizontal="center" wrapText="1"/>
    </xf>
    <xf numFmtId="164" fontId="11" fillId="10" borderId="0" xfId="1" applyNumberFormat="1" applyFont="1" applyFill="1" applyAlignment="1">
      <alignment horizontal="center" wrapText="1"/>
    </xf>
    <xf numFmtId="164" fontId="10" fillId="9" borderId="0" xfId="1" applyNumberFormat="1" applyFont="1" applyFill="1" applyAlignment="1">
      <alignment horizontal="center" wrapText="1"/>
    </xf>
    <xf numFmtId="164" fontId="10" fillId="7" borderId="0" xfId="1" applyNumberFormat="1" applyFont="1" applyFill="1" applyAlignment="1">
      <alignment horizontal="center" wrapText="1"/>
    </xf>
    <xf numFmtId="164" fontId="10" fillId="6" borderId="0" xfId="1" applyNumberFormat="1" applyFont="1" applyFill="1" applyAlignment="1">
      <alignment horizontal="center" wrapText="1"/>
    </xf>
    <xf numFmtId="164" fontId="10" fillId="5" borderId="0" xfId="1" applyNumberFormat="1" applyFont="1" applyFill="1" applyAlignment="1">
      <alignment horizontal="center" wrapText="1"/>
    </xf>
    <xf numFmtId="43" fontId="10" fillId="8" borderId="0" xfId="1" applyFont="1" applyFill="1" applyAlignment="1">
      <alignment horizontal="center" wrapText="1"/>
    </xf>
    <xf numFmtId="165" fontId="3" fillId="0" borderId="0" xfId="1" applyNumberFormat="1" applyFont="1"/>
    <xf numFmtId="165" fontId="4" fillId="0" borderId="0" xfId="1" applyNumberFormat="1" applyFont="1"/>
    <xf numFmtId="165" fontId="0" fillId="0" borderId="0" xfId="1" applyNumberFormat="1" applyFont="1"/>
    <xf numFmtId="0" fontId="10" fillId="0" borderId="0" xfId="0" applyFont="1" applyAlignment="1">
      <alignment horizontal="center" wrapText="1"/>
    </xf>
    <xf numFmtId="164" fontId="10" fillId="0" borderId="0" xfId="1" applyNumberFormat="1" applyFont="1" applyFill="1" applyAlignment="1">
      <alignment horizontal="center" wrapText="1"/>
    </xf>
    <xf numFmtId="43" fontId="10" fillId="0" borderId="0" xfId="1" applyFont="1" applyFill="1" applyAlignment="1">
      <alignment horizontal="center" wrapText="1"/>
    </xf>
    <xf numFmtId="165" fontId="2" fillId="0" borderId="0" xfId="1" applyNumberFormat="1" applyFont="1" applyFill="1" applyAlignment="1">
      <alignment horizontal="center" wrapText="1"/>
    </xf>
    <xf numFmtId="43" fontId="0" fillId="0" borderId="0" xfId="1" applyFont="1" applyFill="1"/>
    <xf numFmtId="43" fontId="10" fillId="0" borderId="0" xfId="1" applyFont="1" applyAlignment="1">
      <alignment horizontal="center" wrapText="1"/>
    </xf>
    <xf numFmtId="44" fontId="3" fillId="3" borderId="0" xfId="2" applyFont="1" applyFill="1"/>
    <xf numFmtId="44" fontId="4" fillId="3" borderId="0" xfId="2" applyFont="1" applyFill="1"/>
    <xf numFmtId="44" fontId="0" fillId="0" borderId="0" xfId="2" applyFont="1"/>
    <xf numFmtId="44" fontId="10" fillId="4" borderId="0" xfId="2" applyFont="1" applyFill="1" applyAlignment="1">
      <alignment horizontal="center" wrapText="1"/>
    </xf>
    <xf numFmtId="44" fontId="10" fillId="0" borderId="0" xfId="2" applyFont="1" applyAlignment="1">
      <alignment horizontal="center" wrapText="1"/>
    </xf>
    <xf numFmtId="44" fontId="11" fillId="10" borderId="0" xfId="2" applyFont="1" applyFill="1" applyAlignment="1">
      <alignment horizontal="center" wrapText="1"/>
    </xf>
    <xf numFmtId="44" fontId="10" fillId="9" borderId="0" xfId="2" applyFont="1" applyFill="1" applyAlignment="1">
      <alignment horizontal="center" wrapText="1"/>
    </xf>
    <xf numFmtId="44" fontId="10" fillId="7" borderId="0" xfId="2" applyFont="1" applyFill="1" applyAlignment="1">
      <alignment horizontal="center" wrapText="1"/>
    </xf>
    <xf numFmtId="44" fontId="10" fillId="6" borderId="0" xfId="2" applyFont="1" applyFill="1" applyAlignment="1">
      <alignment horizontal="center" wrapText="1"/>
    </xf>
    <xf numFmtId="44" fontId="10" fillId="5" borderId="0" xfId="2" applyFont="1" applyFill="1" applyAlignment="1">
      <alignment horizontal="center" wrapText="1"/>
    </xf>
    <xf numFmtId="44" fontId="0" fillId="0" borderId="0" xfId="2" applyFont="1" applyFill="1"/>
    <xf numFmtId="165" fontId="0" fillId="0" borderId="0" xfId="1" applyNumberFormat="1" applyFont="1" applyFill="1"/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164" fontId="5" fillId="0" borderId="0" xfId="1" applyNumberFormat="1" applyFont="1" applyFill="1" applyAlignment="1">
      <alignment horizontal="center" wrapText="1"/>
    </xf>
    <xf numFmtId="0" fontId="7" fillId="0" borderId="0" xfId="0" applyFont="1" applyAlignment="1">
      <alignment horizontal="left"/>
    </xf>
    <xf numFmtId="164" fontId="0" fillId="0" borderId="0" xfId="1" applyNumberFormat="1" applyFont="1" applyFill="1"/>
    <xf numFmtId="43" fontId="5" fillId="0" borderId="0" xfId="1" applyFont="1" applyFill="1" applyBorder="1" applyAlignment="1">
      <alignment horizontal="right"/>
    </xf>
    <xf numFmtId="43" fontId="8" fillId="0" borderId="0" xfId="1" applyFont="1" applyFill="1" applyAlignment="1"/>
    <xf numFmtId="0" fontId="12" fillId="0" borderId="0" xfId="0" applyFont="1"/>
    <xf numFmtId="0" fontId="12" fillId="0" borderId="0" xfId="0" applyFont="1" applyAlignment="1">
      <alignment horizontal="left"/>
    </xf>
    <xf numFmtId="43" fontId="6" fillId="0" borderId="0" xfId="0" applyNumberFormat="1" applyFont="1" applyAlignment="1">
      <alignment horizontal="center" wrapText="1"/>
    </xf>
    <xf numFmtId="3" fontId="12" fillId="0" borderId="0" xfId="0" applyNumberFormat="1" applyFont="1"/>
    <xf numFmtId="44" fontId="12" fillId="0" borderId="0" xfId="2" applyFont="1"/>
    <xf numFmtId="43" fontId="12" fillId="0" borderId="0" xfId="1" applyFont="1"/>
    <xf numFmtId="43" fontId="1" fillId="0" borderId="0" xfId="1" applyFont="1" applyFill="1"/>
    <xf numFmtId="164" fontId="12" fillId="0" borderId="0" xfId="1" applyNumberFormat="1" applyFont="1"/>
    <xf numFmtId="0" fontId="7" fillId="0" borderId="0" xfId="0" applyFont="1" applyFill="1" applyAlignment="1">
      <alignment horizontal="left"/>
    </xf>
    <xf numFmtId="0" fontId="0" fillId="0" borderId="0" xfId="0" applyFill="1"/>
    <xf numFmtId="0" fontId="6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 wrapText="1"/>
    </xf>
    <xf numFmtId="43" fontId="6" fillId="0" borderId="0" xfId="0" applyNumberFormat="1" applyFont="1" applyFill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C8194-A8BF-4240-8CEC-DB608F02FB9A}">
  <dimension ref="A1:AC89"/>
  <sheetViews>
    <sheetView zoomScale="85" zoomScaleNormal="85" workbookViewId="0">
      <pane xSplit="4" ySplit="5" topLeftCell="E6" activePane="bottomRight" state="frozen"/>
      <selection activeCell="D34" sqref="D34"/>
      <selection pane="topRight" activeCell="D34" sqref="D34"/>
      <selection pane="bottomLeft" activeCell="D34" sqref="D34"/>
      <selection pane="bottomRight" activeCell="F6" sqref="F6"/>
    </sheetView>
  </sheetViews>
  <sheetFormatPr defaultColWidth="8.7109375" defaultRowHeight="15" x14ac:dyDescent="0.25"/>
  <cols>
    <col min="1" max="1" width="34" customWidth="1"/>
    <col min="2" max="2" width="9.140625"/>
    <col min="3" max="3" width="10.7109375" style="11" customWidth="1"/>
    <col min="4" max="4" width="13" customWidth="1"/>
    <col min="5" max="5" width="11" style="48" customWidth="1"/>
    <col min="6" max="6" width="13" style="9" customWidth="1"/>
    <col min="7" max="7" width="11" style="48" customWidth="1"/>
    <col min="8" max="8" width="10.28515625" style="48" customWidth="1"/>
    <col min="9" max="9" width="9.28515625" style="48" bestFit="1" customWidth="1"/>
    <col min="10" max="10" width="12.28515625" style="9" customWidth="1"/>
    <col min="11" max="11" width="13" style="9" customWidth="1"/>
    <col min="12" max="12" width="12.140625" style="9" customWidth="1"/>
    <col min="13" max="13" width="12" style="9" customWidth="1"/>
    <col min="14" max="14" width="10.85546875" style="9" customWidth="1"/>
    <col min="15" max="15" width="13.28515625" style="9" customWidth="1"/>
    <col min="16" max="17" width="12.5703125" style="9" customWidth="1"/>
    <col min="18" max="18" width="13" style="9" customWidth="1"/>
    <col min="19" max="19" width="12.5703125" style="9" customWidth="1"/>
    <col min="20" max="20" width="12.28515625" style="9" customWidth="1"/>
    <col min="21" max="21" width="13.28515625" style="9" customWidth="1"/>
    <col min="22" max="22" width="4" customWidth="1"/>
    <col min="26" max="26" width="9.5703125" customWidth="1"/>
    <col min="28" max="28" width="8.7109375" style="57"/>
  </cols>
  <sheetData>
    <row r="1" spans="1:29" s="5" customFormat="1" ht="15.75" x14ac:dyDescent="0.25">
      <c r="A1" s="2" t="s">
        <v>10</v>
      </c>
      <c r="B1" s="2"/>
      <c r="C1" s="12"/>
      <c r="D1" s="2"/>
      <c r="E1" s="46"/>
      <c r="F1" s="7"/>
      <c r="G1" s="46"/>
      <c r="H1" s="46"/>
      <c r="I1" s="4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2"/>
      <c r="AB1" s="37"/>
    </row>
    <row r="2" spans="1:29" s="6" customFormat="1" ht="12.75" x14ac:dyDescent="0.2">
      <c r="A2" s="3" t="s">
        <v>11</v>
      </c>
      <c r="B2" s="3"/>
      <c r="C2" s="13"/>
      <c r="D2" s="3"/>
      <c r="E2" s="47"/>
      <c r="F2" s="8"/>
      <c r="G2" s="47"/>
      <c r="H2" s="47"/>
      <c r="I2" s="4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3"/>
      <c r="AB2" s="38"/>
    </row>
    <row r="3" spans="1:29" s="6" customFormat="1" ht="12.75" x14ac:dyDescent="0.2">
      <c r="A3" s="3" t="s">
        <v>354</v>
      </c>
      <c r="B3" s="3"/>
      <c r="C3" s="13"/>
      <c r="D3" s="3"/>
      <c r="E3" s="47"/>
      <c r="F3" s="8"/>
      <c r="G3" s="47"/>
      <c r="H3" s="47"/>
      <c r="I3" s="4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3"/>
      <c r="AB3" s="38"/>
    </row>
    <row r="4" spans="1:29" x14ac:dyDescent="0.25">
      <c r="F4" s="44"/>
      <c r="G4" s="56"/>
      <c r="H4" s="56"/>
      <c r="I4" s="56"/>
      <c r="J4" s="44"/>
      <c r="K4" s="44"/>
      <c r="L4" s="44"/>
      <c r="M4" s="44"/>
      <c r="N4" s="44"/>
      <c r="O4" s="44"/>
      <c r="P4" s="44"/>
      <c r="Q4" s="44"/>
      <c r="R4" s="44"/>
      <c r="S4" s="44"/>
      <c r="AB4" s="39"/>
    </row>
    <row r="5" spans="1:29" s="15" customFormat="1" ht="90" x14ac:dyDescent="0.25">
      <c r="A5" s="14" t="s">
        <v>0</v>
      </c>
      <c r="B5" s="14" t="s">
        <v>1</v>
      </c>
      <c r="C5" s="30" t="s">
        <v>2</v>
      </c>
      <c r="D5" s="14" t="s">
        <v>24</v>
      </c>
      <c r="E5" s="49" t="s">
        <v>5</v>
      </c>
      <c r="F5" s="24" t="s">
        <v>7</v>
      </c>
      <c r="G5" s="49" t="s">
        <v>25</v>
      </c>
      <c r="H5" s="49" t="s">
        <v>3</v>
      </c>
      <c r="I5" s="49" t="s">
        <v>6</v>
      </c>
      <c r="J5" s="24" t="s">
        <v>26</v>
      </c>
      <c r="K5" s="24" t="s">
        <v>8</v>
      </c>
      <c r="L5" s="24" t="s">
        <v>27</v>
      </c>
      <c r="M5" s="24" t="s">
        <v>28</v>
      </c>
      <c r="N5" s="24" t="s">
        <v>29</v>
      </c>
      <c r="O5" s="24" t="s">
        <v>30</v>
      </c>
      <c r="P5" s="24" t="s">
        <v>31</v>
      </c>
      <c r="Q5" s="24" t="s">
        <v>9</v>
      </c>
      <c r="R5" s="24" t="s">
        <v>32</v>
      </c>
      <c r="S5" s="24" t="s">
        <v>338</v>
      </c>
      <c r="T5" s="24" t="s">
        <v>33</v>
      </c>
      <c r="U5" s="24" t="s">
        <v>34</v>
      </c>
      <c r="W5" s="14" t="s">
        <v>333</v>
      </c>
      <c r="X5" s="14" t="s">
        <v>340</v>
      </c>
      <c r="Y5" s="14" t="s">
        <v>339</v>
      </c>
      <c r="Z5" s="14" t="s">
        <v>334</v>
      </c>
      <c r="AA5" s="14" t="s">
        <v>335</v>
      </c>
      <c r="AB5" s="14" t="s">
        <v>336</v>
      </c>
      <c r="AC5" s="14" t="s">
        <v>337</v>
      </c>
    </row>
    <row r="6" spans="1:29" s="15" customFormat="1" x14ac:dyDescent="0.25">
      <c r="A6" s="66" t="s">
        <v>37</v>
      </c>
      <c r="B6" s="66">
        <v>68659</v>
      </c>
      <c r="C6" s="73">
        <v>181934</v>
      </c>
      <c r="D6" s="70">
        <v>2734.37</v>
      </c>
      <c r="E6" s="70">
        <v>1553.32</v>
      </c>
      <c r="F6" s="44">
        <f t="shared" ref="F6" si="0">G6/(L6/100)</f>
        <v>6.3336306868867078</v>
      </c>
      <c r="G6" s="70">
        <v>7.1</v>
      </c>
      <c r="H6" s="70">
        <v>2447.6799999999998</v>
      </c>
      <c r="I6" s="70">
        <v>238.66</v>
      </c>
      <c r="J6" s="71">
        <v>8.73</v>
      </c>
      <c r="K6" s="44">
        <f t="shared" ref="K6" si="1">(F6/E6)*100</f>
        <v>0.40774796480356323</v>
      </c>
      <c r="L6" s="71">
        <v>112.1</v>
      </c>
      <c r="M6" s="71">
        <v>63.46</v>
      </c>
      <c r="N6" s="71">
        <v>0.46</v>
      </c>
      <c r="O6" s="71">
        <v>0.27</v>
      </c>
      <c r="P6" s="71">
        <v>4.18</v>
      </c>
      <c r="Q6" s="71">
        <v>3.62</v>
      </c>
      <c r="R6" s="71">
        <v>1.96</v>
      </c>
      <c r="S6" s="71">
        <v>2.2199999999999998</v>
      </c>
      <c r="T6" s="71">
        <v>0.09</v>
      </c>
      <c r="U6" s="71">
        <v>57.04</v>
      </c>
      <c r="V6"/>
      <c r="W6">
        <f t="shared" ref="W6:W37" si="2">RANK(T6,$T$6:$T$399)</f>
        <v>57</v>
      </c>
      <c r="X6">
        <f t="shared" ref="X6:X37" si="3">RANK(D6,$D$6:$D$399)</f>
        <v>1</v>
      </c>
      <c r="Y6">
        <f t="shared" ref="Y6:Y37" si="4">RANK(S6,$S$6:$S$399)</f>
        <v>73</v>
      </c>
      <c r="Z6">
        <f t="shared" ref="Z6:Z37" si="5">RANK(U6,$U$6:$U$399,1)</f>
        <v>14</v>
      </c>
      <c r="AA6">
        <f t="shared" ref="AA6:AA37" si="6">RANK(M6,$M$6:$M$399)</f>
        <v>30</v>
      </c>
      <c r="AB6" s="57">
        <f t="shared" ref="AB6:AB37" si="7">AVERAGE(W6:AA6)</f>
        <v>35</v>
      </c>
      <c r="AC6">
        <f t="shared" ref="AC6:AC37" si="8">RANK(AB6,$AB$6:$AB$399,1)</f>
        <v>31</v>
      </c>
    </row>
    <row r="7" spans="1:29" x14ac:dyDescent="0.25">
      <c r="A7" s="66" t="s">
        <v>49</v>
      </c>
      <c r="B7" s="66">
        <v>65728</v>
      </c>
      <c r="C7" s="73">
        <v>67847</v>
      </c>
      <c r="D7" s="70">
        <v>2413.92</v>
      </c>
      <c r="E7" s="70">
        <v>437.3</v>
      </c>
      <c r="F7" s="44">
        <f t="shared" ref="F7:F67" si="9">G7/(L7/100)</f>
        <v>0.70318282753515915</v>
      </c>
      <c r="G7" s="70">
        <v>0.38</v>
      </c>
      <c r="H7" s="70">
        <v>2210</v>
      </c>
      <c r="I7" s="70">
        <v>206.12</v>
      </c>
      <c r="J7" s="71">
        <v>8.5399999999999991</v>
      </c>
      <c r="K7" s="44">
        <f t="shared" ref="K7:K70" si="10">(F7/E7)*100</f>
        <v>0.16080101247088022</v>
      </c>
      <c r="L7" s="71">
        <v>54.04</v>
      </c>
      <c r="M7" s="71">
        <v>19.79</v>
      </c>
      <c r="N7" s="71">
        <v>0.09</v>
      </c>
      <c r="O7" s="71">
        <v>0</v>
      </c>
      <c r="P7" s="71">
        <v>3.73</v>
      </c>
      <c r="Q7" s="71">
        <v>3.2</v>
      </c>
      <c r="R7" s="71">
        <v>2.87</v>
      </c>
      <c r="S7" s="71">
        <v>0.85999999999999988</v>
      </c>
      <c r="T7" s="71">
        <v>0.19</v>
      </c>
      <c r="U7" s="71">
        <v>15.42</v>
      </c>
      <c r="W7">
        <f t="shared" si="2"/>
        <v>53</v>
      </c>
      <c r="X7">
        <f t="shared" si="3"/>
        <v>2</v>
      </c>
      <c r="Y7">
        <f t="shared" si="4"/>
        <v>76</v>
      </c>
      <c r="Z7">
        <f t="shared" si="5"/>
        <v>1</v>
      </c>
      <c r="AA7">
        <f t="shared" si="6"/>
        <v>71</v>
      </c>
      <c r="AB7" s="57">
        <f t="shared" si="7"/>
        <v>40.6</v>
      </c>
      <c r="AC7">
        <f t="shared" si="8"/>
        <v>46</v>
      </c>
    </row>
    <row r="8" spans="1:29" x14ac:dyDescent="0.25">
      <c r="A8" s="66" t="s">
        <v>44</v>
      </c>
      <c r="B8" s="66">
        <v>3413</v>
      </c>
      <c r="C8" s="73">
        <v>87255</v>
      </c>
      <c r="D8" s="70">
        <v>1582.29</v>
      </c>
      <c r="E8" s="70">
        <v>929.39</v>
      </c>
      <c r="F8" s="44">
        <f t="shared" si="9"/>
        <v>4.888965398519538</v>
      </c>
      <c r="G8" s="70">
        <v>2.84</v>
      </c>
      <c r="H8" s="70">
        <v>1397.22</v>
      </c>
      <c r="I8" s="70">
        <v>170.49</v>
      </c>
      <c r="J8" s="71">
        <v>10.77</v>
      </c>
      <c r="K8" s="44">
        <f t="shared" si="10"/>
        <v>0.52604024128939819</v>
      </c>
      <c r="L8" s="71">
        <v>58.09</v>
      </c>
      <c r="M8" s="71">
        <v>66.52</v>
      </c>
      <c r="N8" s="71">
        <v>0.31</v>
      </c>
      <c r="O8" s="71">
        <v>0.11</v>
      </c>
      <c r="P8" s="71">
        <v>4.18</v>
      </c>
      <c r="Q8" s="71">
        <v>2.85</v>
      </c>
      <c r="R8" s="71">
        <v>1.35</v>
      </c>
      <c r="S8" s="71">
        <v>2.8299999999999996</v>
      </c>
      <c r="T8" s="71">
        <v>1.1000000000000001</v>
      </c>
      <c r="U8" s="71">
        <v>49.64</v>
      </c>
      <c r="W8">
        <f t="shared" si="2"/>
        <v>16</v>
      </c>
      <c r="X8">
        <f t="shared" si="3"/>
        <v>3</v>
      </c>
      <c r="Y8">
        <f t="shared" si="4"/>
        <v>72</v>
      </c>
      <c r="Z8">
        <f t="shared" si="5"/>
        <v>7</v>
      </c>
      <c r="AA8">
        <f t="shared" si="6"/>
        <v>25</v>
      </c>
      <c r="AB8" s="57">
        <f t="shared" si="7"/>
        <v>24.6</v>
      </c>
      <c r="AC8">
        <f t="shared" si="8"/>
        <v>5</v>
      </c>
    </row>
    <row r="9" spans="1:29" x14ac:dyDescent="0.25">
      <c r="A9" s="66" t="s">
        <v>92</v>
      </c>
      <c r="B9" s="66">
        <v>68453</v>
      </c>
      <c r="C9" s="73">
        <v>65570</v>
      </c>
      <c r="D9" s="70">
        <v>1302.99</v>
      </c>
      <c r="E9" s="70">
        <v>890.17</v>
      </c>
      <c r="F9" s="44">
        <f t="shared" si="9"/>
        <v>2.9940119760479043</v>
      </c>
      <c r="G9" s="70">
        <v>1.2</v>
      </c>
      <c r="H9" s="70">
        <v>1108.73</v>
      </c>
      <c r="I9" s="70">
        <v>147.38</v>
      </c>
      <c r="J9" s="71">
        <v>11.31</v>
      </c>
      <c r="K9" s="44">
        <f t="shared" si="10"/>
        <v>0.33634159498162197</v>
      </c>
      <c r="L9" s="71">
        <v>40.08</v>
      </c>
      <c r="M9" s="71">
        <v>80.290000000000006</v>
      </c>
      <c r="N9" s="71">
        <v>0.13</v>
      </c>
      <c r="O9" s="71">
        <v>0.13</v>
      </c>
      <c r="P9" s="71">
        <v>4.62</v>
      </c>
      <c r="Q9" s="71">
        <v>2.87</v>
      </c>
      <c r="R9" s="71">
        <v>1.56</v>
      </c>
      <c r="S9" s="71">
        <v>3.06</v>
      </c>
      <c r="T9" s="71">
        <v>0.78</v>
      </c>
      <c r="U9" s="71">
        <v>52.99</v>
      </c>
      <c r="W9">
        <f t="shared" si="2"/>
        <v>26</v>
      </c>
      <c r="X9">
        <f t="shared" si="3"/>
        <v>4</v>
      </c>
      <c r="Y9">
        <f t="shared" si="4"/>
        <v>71</v>
      </c>
      <c r="Z9">
        <f t="shared" si="5"/>
        <v>10</v>
      </c>
      <c r="AA9">
        <f t="shared" si="6"/>
        <v>13</v>
      </c>
      <c r="AB9" s="57">
        <f t="shared" si="7"/>
        <v>24.8</v>
      </c>
      <c r="AC9">
        <f t="shared" si="8"/>
        <v>6</v>
      </c>
    </row>
    <row r="10" spans="1:29" x14ac:dyDescent="0.25">
      <c r="A10" s="66" t="s">
        <v>50</v>
      </c>
      <c r="B10" s="66">
        <v>68511</v>
      </c>
      <c r="C10" s="73">
        <v>69348</v>
      </c>
      <c r="D10" s="70">
        <v>1020.76</v>
      </c>
      <c r="E10" s="70">
        <v>902.34</v>
      </c>
      <c r="F10" s="44">
        <f t="shared" si="9"/>
        <v>5.0186865990389746</v>
      </c>
      <c r="G10" s="70">
        <v>6.58</v>
      </c>
      <c r="H10" s="70">
        <v>871.88</v>
      </c>
      <c r="I10" s="70">
        <v>93.28</v>
      </c>
      <c r="J10" s="71">
        <v>9.14</v>
      </c>
      <c r="K10" s="44">
        <f t="shared" si="10"/>
        <v>0.55618576135813269</v>
      </c>
      <c r="L10" s="71">
        <v>131.11000000000001</v>
      </c>
      <c r="M10" s="71">
        <v>103.49</v>
      </c>
      <c r="N10" s="71">
        <v>0.73</v>
      </c>
      <c r="O10" s="71">
        <v>0.26</v>
      </c>
      <c r="P10" s="71">
        <v>4.49</v>
      </c>
      <c r="Q10" s="71">
        <v>3.36</v>
      </c>
      <c r="R10" s="71">
        <v>2.4700000000000002</v>
      </c>
      <c r="S10" s="71">
        <v>2.02</v>
      </c>
      <c r="T10" s="71">
        <v>0.23</v>
      </c>
      <c r="U10" s="71">
        <v>46.48</v>
      </c>
      <c r="W10">
        <f t="shared" si="2"/>
        <v>48</v>
      </c>
      <c r="X10">
        <f t="shared" si="3"/>
        <v>5</v>
      </c>
      <c r="Y10">
        <f t="shared" si="4"/>
        <v>75</v>
      </c>
      <c r="Z10">
        <f t="shared" si="5"/>
        <v>5</v>
      </c>
      <c r="AA10">
        <f t="shared" si="6"/>
        <v>3</v>
      </c>
      <c r="AB10" s="57">
        <f t="shared" si="7"/>
        <v>27.2</v>
      </c>
      <c r="AC10">
        <f t="shared" si="8"/>
        <v>9</v>
      </c>
    </row>
    <row r="11" spans="1:29" x14ac:dyDescent="0.25">
      <c r="A11" s="66" t="s">
        <v>85</v>
      </c>
      <c r="B11" s="66">
        <v>68657</v>
      </c>
      <c r="C11" s="73">
        <v>44201</v>
      </c>
      <c r="D11" s="70">
        <v>610.24</v>
      </c>
      <c r="E11" s="70">
        <v>469.28</v>
      </c>
      <c r="F11" s="44">
        <f t="shared" si="9"/>
        <v>2.0034269144589429</v>
      </c>
      <c r="G11" s="70">
        <v>1.52</v>
      </c>
      <c r="H11" s="70">
        <v>501.47</v>
      </c>
      <c r="I11" s="70">
        <v>79.040000000000006</v>
      </c>
      <c r="J11" s="71">
        <v>12.94</v>
      </c>
      <c r="K11" s="44">
        <f t="shared" si="10"/>
        <v>0.42691504314246143</v>
      </c>
      <c r="L11" s="71">
        <v>75.87</v>
      </c>
      <c r="M11" s="71">
        <v>93.58</v>
      </c>
      <c r="N11" s="71">
        <v>0.32</v>
      </c>
      <c r="O11" s="71">
        <v>0.33</v>
      </c>
      <c r="P11" s="71">
        <v>5.41</v>
      </c>
      <c r="Q11" s="71">
        <v>3.33</v>
      </c>
      <c r="R11" s="71">
        <v>1.78</v>
      </c>
      <c r="S11" s="71">
        <v>3.63</v>
      </c>
      <c r="T11" s="71">
        <v>0.05</v>
      </c>
      <c r="U11" s="71">
        <v>70.89</v>
      </c>
      <c r="W11">
        <f t="shared" si="2"/>
        <v>58</v>
      </c>
      <c r="X11">
        <f t="shared" si="3"/>
        <v>6</v>
      </c>
      <c r="Y11">
        <f t="shared" si="4"/>
        <v>62</v>
      </c>
      <c r="Z11">
        <f t="shared" si="5"/>
        <v>41</v>
      </c>
      <c r="AA11">
        <f t="shared" si="6"/>
        <v>6</v>
      </c>
      <c r="AB11" s="57">
        <f t="shared" si="7"/>
        <v>34.6</v>
      </c>
      <c r="AC11">
        <f t="shared" si="8"/>
        <v>27</v>
      </c>
    </row>
    <row r="12" spans="1:29" x14ac:dyDescent="0.25">
      <c r="A12" s="66" t="s">
        <v>55</v>
      </c>
      <c r="B12" s="66">
        <v>60457</v>
      </c>
      <c r="C12" s="73">
        <v>23953</v>
      </c>
      <c r="D12" s="70">
        <v>491.52</v>
      </c>
      <c r="E12" s="70">
        <v>249.96</v>
      </c>
      <c r="F12" s="44">
        <f t="shared" si="9"/>
        <v>0.85503303536727548</v>
      </c>
      <c r="G12" s="70">
        <v>0.22</v>
      </c>
      <c r="H12" s="70">
        <v>439.04</v>
      </c>
      <c r="I12" s="70">
        <v>49.29</v>
      </c>
      <c r="J12" s="71">
        <v>10.029999999999999</v>
      </c>
      <c r="K12" s="44">
        <f t="shared" si="10"/>
        <v>0.34206794501811311</v>
      </c>
      <c r="L12" s="71">
        <v>25.73</v>
      </c>
      <c r="M12" s="71">
        <v>56.93</v>
      </c>
      <c r="N12" s="71">
        <v>0.09</v>
      </c>
      <c r="O12" s="71">
        <v>0.2</v>
      </c>
      <c r="P12" s="71">
        <v>5.22</v>
      </c>
      <c r="Q12" s="71">
        <v>2.09</v>
      </c>
      <c r="R12" s="71">
        <v>1.39</v>
      </c>
      <c r="S12" s="71">
        <v>3.83</v>
      </c>
      <c r="T12" s="71">
        <v>0.56999999999999995</v>
      </c>
      <c r="U12" s="71">
        <v>58.48</v>
      </c>
      <c r="W12">
        <f t="shared" si="2"/>
        <v>33</v>
      </c>
      <c r="X12">
        <f t="shared" si="3"/>
        <v>7</v>
      </c>
      <c r="Y12">
        <f t="shared" si="4"/>
        <v>58</v>
      </c>
      <c r="Z12">
        <f t="shared" si="5"/>
        <v>17</v>
      </c>
      <c r="AA12">
        <f t="shared" si="6"/>
        <v>35</v>
      </c>
      <c r="AB12" s="57">
        <f t="shared" si="7"/>
        <v>30</v>
      </c>
      <c r="AC12">
        <f t="shared" si="8"/>
        <v>14</v>
      </c>
    </row>
    <row r="13" spans="1:29" x14ac:dyDescent="0.25">
      <c r="A13" s="66" t="s">
        <v>76</v>
      </c>
      <c r="B13" s="66">
        <v>68479</v>
      </c>
      <c r="C13" s="73">
        <v>26998</v>
      </c>
      <c r="D13" s="70">
        <v>359.97</v>
      </c>
      <c r="E13" s="70">
        <v>317.67</v>
      </c>
      <c r="F13" s="44">
        <f t="shared" si="9"/>
        <v>1.4205986808726534</v>
      </c>
      <c r="G13" s="70">
        <v>0.84</v>
      </c>
      <c r="H13" s="70">
        <v>317.48</v>
      </c>
      <c r="I13" s="70">
        <v>31.14</v>
      </c>
      <c r="J13" s="71">
        <v>8.64</v>
      </c>
      <c r="K13" s="44">
        <f t="shared" si="10"/>
        <v>0.4471932133574632</v>
      </c>
      <c r="L13" s="71">
        <v>59.13</v>
      </c>
      <c r="M13" s="71">
        <v>100.06</v>
      </c>
      <c r="N13" s="71">
        <v>0.27</v>
      </c>
      <c r="O13" s="71">
        <v>0.26</v>
      </c>
      <c r="P13" s="71">
        <v>4.6900000000000004</v>
      </c>
      <c r="Q13" s="71">
        <v>4.08</v>
      </c>
      <c r="R13" s="71">
        <v>1.41</v>
      </c>
      <c r="S13" s="71">
        <v>3.2800000000000002</v>
      </c>
      <c r="T13" s="71">
        <v>0.41</v>
      </c>
      <c r="U13" s="71">
        <v>65.400000000000006</v>
      </c>
      <c r="W13">
        <f t="shared" si="2"/>
        <v>40</v>
      </c>
      <c r="X13">
        <f t="shared" si="3"/>
        <v>8</v>
      </c>
      <c r="Y13">
        <f t="shared" si="4"/>
        <v>70</v>
      </c>
      <c r="Z13">
        <f t="shared" si="5"/>
        <v>28</v>
      </c>
      <c r="AA13">
        <f t="shared" si="6"/>
        <v>4</v>
      </c>
      <c r="AB13" s="57">
        <f t="shared" si="7"/>
        <v>30</v>
      </c>
      <c r="AC13">
        <f t="shared" si="8"/>
        <v>14</v>
      </c>
    </row>
    <row r="14" spans="1:29" x14ac:dyDescent="0.25">
      <c r="A14" s="66" t="s">
        <v>90</v>
      </c>
      <c r="B14" s="66">
        <v>24029</v>
      </c>
      <c r="C14" s="73">
        <v>19448</v>
      </c>
      <c r="D14" s="70">
        <v>354.95</v>
      </c>
      <c r="E14" s="70">
        <v>292.25</v>
      </c>
      <c r="F14" s="44">
        <f t="shared" si="9"/>
        <v>2.4390243902439024</v>
      </c>
      <c r="G14" s="70">
        <v>0.27</v>
      </c>
      <c r="H14" s="70">
        <v>271.83999999999997</v>
      </c>
      <c r="I14" s="70">
        <v>32.270000000000003</v>
      </c>
      <c r="J14" s="71">
        <v>9.06</v>
      </c>
      <c r="K14" s="44">
        <f t="shared" si="10"/>
        <v>0.83456779820150639</v>
      </c>
      <c r="L14" s="71">
        <v>11.07</v>
      </c>
      <c r="M14" s="71">
        <v>107.51</v>
      </c>
      <c r="N14" s="71">
        <v>0.09</v>
      </c>
      <c r="O14" s="71">
        <v>0.22</v>
      </c>
      <c r="P14" s="71">
        <v>4.3600000000000003</v>
      </c>
      <c r="Q14" s="71">
        <v>3</v>
      </c>
      <c r="R14" s="71">
        <v>2.15</v>
      </c>
      <c r="S14" s="71">
        <v>2.2100000000000004</v>
      </c>
      <c r="T14" s="71">
        <v>0.27</v>
      </c>
      <c r="U14" s="71">
        <v>52.34</v>
      </c>
      <c r="W14">
        <f t="shared" si="2"/>
        <v>46</v>
      </c>
      <c r="X14">
        <f t="shared" si="3"/>
        <v>9</v>
      </c>
      <c r="Y14">
        <f t="shared" si="4"/>
        <v>74</v>
      </c>
      <c r="Z14">
        <f t="shared" si="5"/>
        <v>9</v>
      </c>
      <c r="AA14">
        <f t="shared" si="6"/>
        <v>1</v>
      </c>
      <c r="AB14" s="57">
        <f t="shared" si="7"/>
        <v>27.8</v>
      </c>
      <c r="AC14">
        <f t="shared" si="8"/>
        <v>11</v>
      </c>
    </row>
    <row r="15" spans="1:29" x14ac:dyDescent="0.25">
      <c r="A15" s="66" t="s">
        <v>51</v>
      </c>
      <c r="B15" s="66">
        <v>1148</v>
      </c>
      <c r="C15" s="73">
        <v>28804</v>
      </c>
      <c r="D15" s="70">
        <v>347.94</v>
      </c>
      <c r="E15" s="70">
        <v>252.94</v>
      </c>
      <c r="F15" s="44">
        <f t="shared" si="9"/>
        <v>1.7907106883044208</v>
      </c>
      <c r="G15" s="70">
        <v>0.32</v>
      </c>
      <c r="H15" s="70">
        <v>305.17</v>
      </c>
      <c r="I15" s="70">
        <v>29.23</v>
      </c>
      <c r="J15" s="71">
        <v>8.4</v>
      </c>
      <c r="K15" s="44">
        <f t="shared" si="10"/>
        <v>0.70795868123049766</v>
      </c>
      <c r="L15" s="71">
        <v>17.87</v>
      </c>
      <c r="M15" s="71">
        <v>82.89</v>
      </c>
      <c r="N15" s="71">
        <v>0.13</v>
      </c>
      <c r="O15" s="71">
        <v>0.63</v>
      </c>
      <c r="P15" s="71">
        <v>5.42</v>
      </c>
      <c r="Q15" s="71">
        <v>3.95</v>
      </c>
      <c r="R15" s="71">
        <v>1.36</v>
      </c>
      <c r="S15" s="71">
        <v>4.0599999999999996</v>
      </c>
      <c r="T15" s="71">
        <v>0.67</v>
      </c>
      <c r="U15" s="71">
        <v>60.29</v>
      </c>
      <c r="W15">
        <f t="shared" si="2"/>
        <v>29</v>
      </c>
      <c r="X15">
        <f t="shared" si="3"/>
        <v>10</v>
      </c>
      <c r="Y15">
        <f t="shared" si="4"/>
        <v>57</v>
      </c>
      <c r="Z15">
        <f t="shared" si="5"/>
        <v>19</v>
      </c>
      <c r="AA15">
        <f t="shared" si="6"/>
        <v>12</v>
      </c>
      <c r="AB15" s="57">
        <f t="shared" si="7"/>
        <v>25.4</v>
      </c>
      <c r="AC15">
        <f t="shared" si="8"/>
        <v>7</v>
      </c>
    </row>
    <row r="16" spans="1:29" x14ac:dyDescent="0.25">
      <c r="A16" s="66" t="s">
        <v>105</v>
      </c>
      <c r="B16" s="66">
        <v>22</v>
      </c>
      <c r="C16" s="73">
        <v>21648</v>
      </c>
      <c r="D16" s="70">
        <v>324.01</v>
      </c>
      <c r="E16" s="70">
        <v>247.08</v>
      </c>
      <c r="F16" s="44">
        <f t="shared" si="9"/>
        <v>1.4740108611326608</v>
      </c>
      <c r="G16" s="70">
        <v>0.76</v>
      </c>
      <c r="H16" s="70">
        <v>272.48</v>
      </c>
      <c r="I16" s="70">
        <v>50.23</v>
      </c>
      <c r="J16" s="71">
        <v>15.48</v>
      </c>
      <c r="K16" s="44">
        <f t="shared" si="10"/>
        <v>0.5965723090224464</v>
      </c>
      <c r="L16" s="71">
        <v>51.56</v>
      </c>
      <c r="M16" s="71">
        <v>90.68</v>
      </c>
      <c r="N16" s="71">
        <v>0.31</v>
      </c>
      <c r="O16" s="71">
        <v>0.19</v>
      </c>
      <c r="P16" s="71">
        <v>5.47</v>
      </c>
      <c r="Q16" s="71">
        <v>4.42</v>
      </c>
      <c r="R16" s="71">
        <v>1.89</v>
      </c>
      <c r="S16" s="71">
        <v>3.58</v>
      </c>
      <c r="T16" s="71">
        <v>1.63</v>
      </c>
      <c r="U16" s="71">
        <v>45.11</v>
      </c>
      <c r="W16">
        <f t="shared" si="2"/>
        <v>5</v>
      </c>
      <c r="X16">
        <f t="shared" si="3"/>
        <v>11</v>
      </c>
      <c r="Y16">
        <f t="shared" si="4"/>
        <v>63</v>
      </c>
      <c r="Z16">
        <f t="shared" si="5"/>
        <v>4</v>
      </c>
      <c r="AA16">
        <f t="shared" si="6"/>
        <v>7</v>
      </c>
      <c r="AB16" s="57">
        <f t="shared" si="7"/>
        <v>18</v>
      </c>
      <c r="AC16">
        <f t="shared" si="8"/>
        <v>1</v>
      </c>
    </row>
    <row r="17" spans="1:29" x14ac:dyDescent="0.25">
      <c r="A17" s="67">
        <v>360</v>
      </c>
      <c r="B17" s="66">
        <v>7723</v>
      </c>
      <c r="C17" s="73">
        <v>19379</v>
      </c>
      <c r="D17" s="70">
        <v>319.01</v>
      </c>
      <c r="E17" s="70">
        <v>188.3</v>
      </c>
      <c r="F17" s="44">
        <f t="shared" si="9"/>
        <v>1.7419354838709677</v>
      </c>
      <c r="G17" s="70">
        <v>1.35</v>
      </c>
      <c r="H17" s="70">
        <v>286.52</v>
      </c>
      <c r="I17" s="70">
        <v>27.4</v>
      </c>
      <c r="J17" s="71">
        <v>8.58</v>
      </c>
      <c r="K17" s="44">
        <f t="shared" si="10"/>
        <v>0.92508522775940927</v>
      </c>
      <c r="L17" s="71">
        <v>77.5</v>
      </c>
      <c r="M17" s="71">
        <v>65.72</v>
      </c>
      <c r="N17" s="71">
        <v>0.72</v>
      </c>
      <c r="O17" s="71">
        <v>0.06</v>
      </c>
      <c r="P17" s="71">
        <v>5.38</v>
      </c>
      <c r="Q17" s="71">
        <v>1.76</v>
      </c>
      <c r="R17" s="71">
        <v>0.73</v>
      </c>
      <c r="S17" s="71">
        <v>4.6500000000000004</v>
      </c>
      <c r="T17" s="71">
        <v>0.32</v>
      </c>
      <c r="U17" s="71">
        <v>77.87</v>
      </c>
      <c r="W17">
        <f t="shared" si="2"/>
        <v>45</v>
      </c>
      <c r="X17">
        <f t="shared" si="3"/>
        <v>12</v>
      </c>
      <c r="Y17">
        <f t="shared" si="4"/>
        <v>40</v>
      </c>
      <c r="Z17">
        <f t="shared" si="5"/>
        <v>49</v>
      </c>
      <c r="AA17">
        <f t="shared" si="6"/>
        <v>26</v>
      </c>
      <c r="AB17" s="57">
        <f t="shared" si="7"/>
        <v>34.4</v>
      </c>
      <c r="AC17">
        <f t="shared" si="8"/>
        <v>26</v>
      </c>
    </row>
    <row r="18" spans="1:29" x14ac:dyDescent="0.25">
      <c r="A18" s="66" t="s">
        <v>63</v>
      </c>
      <c r="B18" s="66">
        <v>4043</v>
      </c>
      <c r="C18" s="73">
        <v>26021</v>
      </c>
      <c r="D18" s="70">
        <v>274.45</v>
      </c>
      <c r="E18" s="70">
        <v>150.27000000000001</v>
      </c>
      <c r="F18" s="44">
        <f t="shared" si="9"/>
        <v>0.84370385994515917</v>
      </c>
      <c r="G18" s="70">
        <v>2</v>
      </c>
      <c r="H18" s="70">
        <v>253.97</v>
      </c>
      <c r="I18" s="70">
        <v>26.06</v>
      </c>
      <c r="J18" s="71">
        <v>9.48</v>
      </c>
      <c r="K18" s="44">
        <f t="shared" si="10"/>
        <v>0.56145861445741607</v>
      </c>
      <c r="L18" s="71">
        <v>237.05</v>
      </c>
      <c r="M18" s="71">
        <v>59.17</v>
      </c>
      <c r="N18" s="71">
        <v>1.33</v>
      </c>
      <c r="O18" s="71">
        <v>0.17</v>
      </c>
      <c r="P18" s="71">
        <v>5.7</v>
      </c>
      <c r="Q18" s="71">
        <v>2.62</v>
      </c>
      <c r="R18" s="71">
        <v>0.95</v>
      </c>
      <c r="S18" s="71">
        <v>4.75</v>
      </c>
      <c r="T18" s="71">
        <v>0.47</v>
      </c>
      <c r="U18" s="71">
        <v>74.63</v>
      </c>
      <c r="W18">
        <f t="shared" si="2"/>
        <v>37</v>
      </c>
      <c r="X18">
        <f t="shared" si="3"/>
        <v>13</v>
      </c>
      <c r="Y18">
        <f t="shared" si="4"/>
        <v>39</v>
      </c>
      <c r="Z18">
        <f t="shared" si="5"/>
        <v>47</v>
      </c>
      <c r="AA18">
        <f t="shared" si="6"/>
        <v>34</v>
      </c>
      <c r="AB18" s="57">
        <f t="shared" si="7"/>
        <v>34</v>
      </c>
      <c r="AC18">
        <f t="shared" si="8"/>
        <v>24</v>
      </c>
    </row>
    <row r="19" spans="1:29" x14ac:dyDescent="0.25">
      <c r="A19" s="66" t="s">
        <v>35</v>
      </c>
      <c r="B19" s="66">
        <v>61256</v>
      </c>
      <c r="C19" s="73">
        <v>17673</v>
      </c>
      <c r="D19" s="70">
        <v>186.77</v>
      </c>
      <c r="E19" s="70">
        <v>127.57</v>
      </c>
      <c r="F19" s="44">
        <f t="shared" si="9"/>
        <v>1.7852755712062893</v>
      </c>
      <c r="G19" s="70">
        <v>2.1800000000000002</v>
      </c>
      <c r="H19" s="70">
        <v>162.86000000000001</v>
      </c>
      <c r="I19" s="70">
        <v>15.16</v>
      </c>
      <c r="J19" s="71">
        <v>8.09</v>
      </c>
      <c r="K19" s="44">
        <f t="shared" si="10"/>
        <v>1.3994478099916041</v>
      </c>
      <c r="L19" s="71">
        <v>122.11</v>
      </c>
      <c r="M19" s="71">
        <v>78.33</v>
      </c>
      <c r="N19" s="71">
        <v>1.71</v>
      </c>
      <c r="O19" s="71">
        <v>0.47</v>
      </c>
      <c r="P19" s="71">
        <v>5.7</v>
      </c>
      <c r="Q19" s="71">
        <v>1.6</v>
      </c>
      <c r="R19" s="71">
        <v>1.32</v>
      </c>
      <c r="S19" s="71">
        <v>4.38</v>
      </c>
      <c r="T19" s="71">
        <v>-0.21</v>
      </c>
      <c r="U19" s="71">
        <v>74</v>
      </c>
      <c r="W19">
        <f t="shared" si="2"/>
        <v>64</v>
      </c>
      <c r="X19">
        <f t="shared" si="3"/>
        <v>14</v>
      </c>
      <c r="Y19">
        <f t="shared" si="4"/>
        <v>50</v>
      </c>
      <c r="Z19">
        <f t="shared" si="5"/>
        <v>45</v>
      </c>
      <c r="AA19">
        <f t="shared" si="6"/>
        <v>16</v>
      </c>
      <c r="AB19" s="57">
        <f t="shared" si="7"/>
        <v>37.799999999999997</v>
      </c>
      <c r="AC19">
        <f t="shared" si="8"/>
        <v>39</v>
      </c>
    </row>
    <row r="20" spans="1:29" x14ac:dyDescent="0.25">
      <c r="A20" s="66" t="s">
        <v>91</v>
      </c>
      <c r="B20" s="66">
        <v>854</v>
      </c>
      <c r="C20" s="73">
        <v>13266</v>
      </c>
      <c r="D20" s="70">
        <v>174.28</v>
      </c>
      <c r="E20" s="70">
        <v>122.06</v>
      </c>
      <c r="F20" s="44">
        <f t="shared" si="9"/>
        <v>0.7201977856605396</v>
      </c>
      <c r="G20" s="70">
        <v>0.67</v>
      </c>
      <c r="H20" s="70">
        <v>161.61000000000001</v>
      </c>
      <c r="I20" s="70">
        <v>12.3</v>
      </c>
      <c r="J20" s="71">
        <v>7.05</v>
      </c>
      <c r="K20" s="44">
        <f t="shared" si="10"/>
        <v>0.59003587224360121</v>
      </c>
      <c r="L20" s="71">
        <v>93.03</v>
      </c>
      <c r="M20" s="71">
        <v>75.53</v>
      </c>
      <c r="N20" s="71">
        <v>0.55000000000000004</v>
      </c>
      <c r="O20" s="71">
        <v>0.41</v>
      </c>
      <c r="P20" s="71">
        <v>5.45</v>
      </c>
      <c r="Q20" s="71">
        <v>2.3199999999999998</v>
      </c>
      <c r="R20" s="71">
        <v>1.21</v>
      </c>
      <c r="S20" s="71">
        <v>4.24</v>
      </c>
      <c r="T20" s="71">
        <v>-0.42</v>
      </c>
      <c r="U20" s="71">
        <v>78.8</v>
      </c>
      <c r="W20">
        <f t="shared" si="2"/>
        <v>67</v>
      </c>
      <c r="X20">
        <f t="shared" si="3"/>
        <v>15</v>
      </c>
      <c r="Y20">
        <f t="shared" si="4"/>
        <v>55</v>
      </c>
      <c r="Z20">
        <f t="shared" si="5"/>
        <v>52</v>
      </c>
      <c r="AA20">
        <f t="shared" si="6"/>
        <v>19</v>
      </c>
      <c r="AB20" s="57">
        <f t="shared" si="7"/>
        <v>41.6</v>
      </c>
      <c r="AC20">
        <f t="shared" si="8"/>
        <v>50</v>
      </c>
    </row>
    <row r="21" spans="1:29" x14ac:dyDescent="0.25">
      <c r="A21" s="66" t="s">
        <v>53</v>
      </c>
      <c r="B21" s="66">
        <v>1309</v>
      </c>
      <c r="C21" s="73">
        <v>10263</v>
      </c>
      <c r="D21" s="70">
        <v>154.44999999999999</v>
      </c>
      <c r="E21" s="70">
        <v>67.14</v>
      </c>
      <c r="F21" s="44">
        <f t="shared" si="9"/>
        <v>0.87252292221236316</v>
      </c>
      <c r="G21" s="70">
        <v>0.59</v>
      </c>
      <c r="H21" s="70">
        <v>136.80000000000001</v>
      </c>
      <c r="I21" s="70">
        <v>16.2</v>
      </c>
      <c r="J21" s="71">
        <v>10.49</v>
      </c>
      <c r="K21" s="44">
        <f t="shared" si="10"/>
        <v>1.2995575248918128</v>
      </c>
      <c r="L21" s="71">
        <v>67.62</v>
      </c>
      <c r="M21" s="71">
        <v>49.08</v>
      </c>
      <c r="N21" s="71">
        <v>0.88</v>
      </c>
      <c r="O21" s="71">
        <v>0.23</v>
      </c>
      <c r="P21" s="71">
        <v>5.53</v>
      </c>
      <c r="Q21" s="71">
        <v>1.92</v>
      </c>
      <c r="R21" s="71">
        <v>0.92</v>
      </c>
      <c r="S21" s="71">
        <v>4.6100000000000003</v>
      </c>
      <c r="T21" s="71">
        <v>0.36</v>
      </c>
      <c r="U21" s="71">
        <v>74.11</v>
      </c>
      <c r="W21">
        <f t="shared" si="2"/>
        <v>42</v>
      </c>
      <c r="X21">
        <f t="shared" si="3"/>
        <v>16</v>
      </c>
      <c r="Y21">
        <f t="shared" si="4"/>
        <v>41</v>
      </c>
      <c r="Z21">
        <f t="shared" si="5"/>
        <v>46</v>
      </c>
      <c r="AA21">
        <f t="shared" si="6"/>
        <v>42</v>
      </c>
      <c r="AB21" s="57">
        <f t="shared" si="7"/>
        <v>37.4</v>
      </c>
      <c r="AC21">
        <f t="shared" si="8"/>
        <v>36</v>
      </c>
    </row>
    <row r="22" spans="1:29" x14ac:dyDescent="0.25">
      <c r="A22" s="66" t="s">
        <v>59</v>
      </c>
      <c r="B22" s="66">
        <v>68662</v>
      </c>
      <c r="C22" s="73">
        <v>19117</v>
      </c>
      <c r="D22" s="70">
        <v>148.88</v>
      </c>
      <c r="E22" s="70">
        <v>113.09</v>
      </c>
      <c r="F22" s="44">
        <f t="shared" si="9"/>
        <v>1.1077122728958102</v>
      </c>
      <c r="G22" s="70">
        <v>2.39</v>
      </c>
      <c r="H22" s="70">
        <v>126.17</v>
      </c>
      <c r="I22" s="70">
        <v>13.33</v>
      </c>
      <c r="J22" s="71">
        <v>8.94</v>
      </c>
      <c r="K22" s="44">
        <f t="shared" si="10"/>
        <v>0.97949621796428521</v>
      </c>
      <c r="L22" s="71">
        <v>215.76</v>
      </c>
      <c r="M22" s="71">
        <v>89.63</v>
      </c>
      <c r="N22" s="71">
        <v>2.11</v>
      </c>
      <c r="O22" s="71">
        <v>1.91</v>
      </c>
      <c r="P22" s="71">
        <v>5.55</v>
      </c>
      <c r="Q22" s="71">
        <v>2.94</v>
      </c>
      <c r="R22" s="71">
        <v>1.19</v>
      </c>
      <c r="S22" s="71">
        <v>4.3599999999999994</v>
      </c>
      <c r="T22" s="71">
        <v>-1.31</v>
      </c>
      <c r="U22" s="71">
        <v>91.3</v>
      </c>
      <c r="W22">
        <f t="shared" si="2"/>
        <v>71</v>
      </c>
      <c r="X22">
        <f t="shared" si="3"/>
        <v>17</v>
      </c>
      <c r="Y22">
        <f t="shared" si="4"/>
        <v>52</v>
      </c>
      <c r="Z22">
        <f t="shared" si="5"/>
        <v>69</v>
      </c>
      <c r="AA22">
        <f t="shared" si="6"/>
        <v>8</v>
      </c>
      <c r="AB22" s="57">
        <f t="shared" si="7"/>
        <v>43.4</v>
      </c>
      <c r="AC22">
        <f t="shared" si="8"/>
        <v>56</v>
      </c>
    </row>
    <row r="23" spans="1:29" x14ac:dyDescent="0.25">
      <c r="A23" s="66" t="s">
        <v>67</v>
      </c>
      <c r="B23" s="66">
        <v>14388</v>
      </c>
      <c r="C23" s="73">
        <v>16708</v>
      </c>
      <c r="D23" s="70">
        <v>147.72</v>
      </c>
      <c r="E23" s="70">
        <v>64.7</v>
      </c>
      <c r="F23" s="44">
        <f t="shared" si="9"/>
        <v>0.8994276369582993</v>
      </c>
      <c r="G23" s="70">
        <v>0.33</v>
      </c>
      <c r="H23" s="70">
        <v>127.97</v>
      </c>
      <c r="I23" s="70">
        <v>18.04</v>
      </c>
      <c r="J23" s="71">
        <v>12.2</v>
      </c>
      <c r="K23" s="44">
        <f t="shared" si="10"/>
        <v>1.3901509071998444</v>
      </c>
      <c r="L23" s="71">
        <v>36.69</v>
      </c>
      <c r="M23" s="71">
        <v>50.56</v>
      </c>
      <c r="N23" s="71">
        <v>0.5</v>
      </c>
      <c r="O23" s="71">
        <v>0.04</v>
      </c>
      <c r="P23" s="71">
        <v>5.37</v>
      </c>
      <c r="Q23" s="71">
        <v>2.67</v>
      </c>
      <c r="R23" s="71">
        <v>0.57999999999999996</v>
      </c>
      <c r="S23" s="71">
        <v>4.79</v>
      </c>
      <c r="T23" s="71">
        <v>0.6</v>
      </c>
      <c r="U23" s="71">
        <v>76.23</v>
      </c>
      <c r="W23">
        <f t="shared" si="2"/>
        <v>31</v>
      </c>
      <c r="X23">
        <f t="shared" si="3"/>
        <v>18</v>
      </c>
      <c r="Y23">
        <f t="shared" si="4"/>
        <v>37</v>
      </c>
      <c r="Z23">
        <f t="shared" si="5"/>
        <v>48</v>
      </c>
      <c r="AA23">
        <f t="shared" si="6"/>
        <v>40</v>
      </c>
      <c r="AB23" s="57">
        <f t="shared" si="7"/>
        <v>34.799999999999997</v>
      </c>
      <c r="AC23">
        <f t="shared" si="8"/>
        <v>29</v>
      </c>
    </row>
    <row r="24" spans="1:29" x14ac:dyDescent="0.25">
      <c r="A24" s="66" t="s">
        <v>58</v>
      </c>
      <c r="B24" s="66">
        <v>42</v>
      </c>
      <c r="C24" s="73">
        <v>14404</v>
      </c>
      <c r="D24" s="70">
        <v>144.79</v>
      </c>
      <c r="E24" s="70">
        <v>81.84</v>
      </c>
      <c r="F24" s="44">
        <f t="shared" si="9"/>
        <v>0.50379362670713201</v>
      </c>
      <c r="G24" s="70">
        <v>0.83</v>
      </c>
      <c r="H24" s="70">
        <v>128.09</v>
      </c>
      <c r="I24" s="70">
        <v>15.31</v>
      </c>
      <c r="J24" s="71">
        <v>10.57</v>
      </c>
      <c r="K24" s="44">
        <f t="shared" si="10"/>
        <v>0.61558361034595799</v>
      </c>
      <c r="L24" s="71">
        <v>164.75</v>
      </c>
      <c r="M24" s="71">
        <v>63.9</v>
      </c>
      <c r="N24" s="71">
        <v>1.02</v>
      </c>
      <c r="O24" s="71">
        <v>0.43</v>
      </c>
      <c r="P24" s="71">
        <v>5.24</v>
      </c>
      <c r="Q24" s="71">
        <v>2.95</v>
      </c>
      <c r="R24" s="71">
        <v>0.84</v>
      </c>
      <c r="S24" s="71">
        <v>4.4000000000000004</v>
      </c>
      <c r="T24" s="71">
        <v>1.35</v>
      </c>
      <c r="U24" s="71">
        <v>58.18</v>
      </c>
      <c r="W24">
        <f t="shared" si="2"/>
        <v>9</v>
      </c>
      <c r="X24">
        <f t="shared" si="3"/>
        <v>19</v>
      </c>
      <c r="Y24">
        <f t="shared" si="4"/>
        <v>49</v>
      </c>
      <c r="Z24">
        <f t="shared" si="5"/>
        <v>15</v>
      </c>
      <c r="AA24">
        <f t="shared" si="6"/>
        <v>28</v>
      </c>
      <c r="AB24" s="57">
        <f t="shared" si="7"/>
        <v>24</v>
      </c>
      <c r="AC24">
        <f t="shared" si="8"/>
        <v>4</v>
      </c>
    </row>
    <row r="25" spans="1:29" x14ac:dyDescent="0.25">
      <c r="A25" s="66" t="s">
        <v>94</v>
      </c>
      <c r="B25" s="66">
        <v>24705</v>
      </c>
      <c r="C25" s="73">
        <v>9151</v>
      </c>
      <c r="D25" s="70">
        <v>131.57</v>
      </c>
      <c r="E25" s="70">
        <v>98.31</v>
      </c>
      <c r="F25" s="44">
        <f t="shared" si="9"/>
        <v>0.71826443858106126</v>
      </c>
      <c r="G25" s="70">
        <v>0.98</v>
      </c>
      <c r="H25" s="70">
        <v>111.85</v>
      </c>
      <c r="I25" s="70">
        <v>8.9499999999999993</v>
      </c>
      <c r="J25" s="71">
        <v>6.79</v>
      </c>
      <c r="K25" s="44">
        <f t="shared" si="10"/>
        <v>0.73061177762288809</v>
      </c>
      <c r="L25" s="71">
        <v>136.44</v>
      </c>
      <c r="M25" s="71">
        <v>87.9</v>
      </c>
      <c r="N25" s="71">
        <v>1</v>
      </c>
      <c r="O25" s="71">
        <v>0.67</v>
      </c>
      <c r="P25" s="71">
        <v>6.64</v>
      </c>
      <c r="Q25" s="71">
        <v>3.78</v>
      </c>
      <c r="R25" s="71">
        <v>1.87</v>
      </c>
      <c r="S25" s="71">
        <v>4.7699999999999996</v>
      </c>
      <c r="T25" s="71">
        <v>-2.19</v>
      </c>
      <c r="U25" s="71">
        <v>90.56</v>
      </c>
      <c r="W25">
        <f t="shared" si="2"/>
        <v>73</v>
      </c>
      <c r="X25">
        <f t="shared" si="3"/>
        <v>20</v>
      </c>
      <c r="Y25">
        <f t="shared" si="4"/>
        <v>38</v>
      </c>
      <c r="Z25">
        <f t="shared" si="5"/>
        <v>68</v>
      </c>
      <c r="AA25">
        <f t="shared" si="6"/>
        <v>10</v>
      </c>
      <c r="AB25" s="57">
        <f t="shared" si="7"/>
        <v>41.8</v>
      </c>
      <c r="AC25">
        <f t="shared" si="8"/>
        <v>51</v>
      </c>
    </row>
    <row r="26" spans="1:29" x14ac:dyDescent="0.25">
      <c r="A26" s="66" t="s">
        <v>104</v>
      </c>
      <c r="B26" s="66">
        <v>7244</v>
      </c>
      <c r="C26" s="73">
        <v>10919</v>
      </c>
      <c r="D26" s="70">
        <v>129.46</v>
      </c>
      <c r="E26" s="70">
        <v>103.47</v>
      </c>
      <c r="F26" s="44">
        <f t="shared" si="9"/>
        <v>0.42114129290376917</v>
      </c>
      <c r="G26" s="70">
        <v>0.4</v>
      </c>
      <c r="H26" s="70">
        <v>115.65</v>
      </c>
      <c r="I26" s="70">
        <v>12.81</v>
      </c>
      <c r="J26" s="71">
        <v>9.9</v>
      </c>
      <c r="K26" s="44">
        <f t="shared" si="10"/>
        <v>0.4070177760740013</v>
      </c>
      <c r="L26" s="71">
        <v>94.98</v>
      </c>
      <c r="M26" s="71">
        <v>89.47</v>
      </c>
      <c r="N26" s="71">
        <v>0.38</v>
      </c>
      <c r="O26" s="71">
        <v>0.22</v>
      </c>
      <c r="P26" s="71">
        <v>5.21</v>
      </c>
      <c r="Q26" s="71">
        <v>3.13</v>
      </c>
      <c r="R26" s="71">
        <v>1.02</v>
      </c>
      <c r="S26" s="71">
        <v>4.1899999999999995</v>
      </c>
      <c r="T26" s="71">
        <v>1.28</v>
      </c>
      <c r="U26" s="71">
        <v>54.19</v>
      </c>
      <c r="W26">
        <f t="shared" si="2"/>
        <v>12</v>
      </c>
      <c r="X26">
        <f t="shared" si="3"/>
        <v>21</v>
      </c>
      <c r="Y26">
        <f t="shared" si="4"/>
        <v>56</v>
      </c>
      <c r="Z26">
        <f t="shared" si="5"/>
        <v>13</v>
      </c>
      <c r="AA26">
        <f t="shared" si="6"/>
        <v>9</v>
      </c>
      <c r="AB26" s="57">
        <f t="shared" si="7"/>
        <v>22.2</v>
      </c>
      <c r="AC26">
        <f t="shared" si="8"/>
        <v>3</v>
      </c>
    </row>
    <row r="27" spans="1:29" x14ac:dyDescent="0.25">
      <c r="A27" s="66" t="s">
        <v>61</v>
      </c>
      <c r="B27" s="66">
        <v>722</v>
      </c>
      <c r="C27" s="73">
        <v>5687</v>
      </c>
      <c r="D27" s="70">
        <v>106.67</v>
      </c>
      <c r="E27" s="70">
        <v>32.020000000000003</v>
      </c>
      <c r="F27" s="44">
        <f t="shared" si="9"/>
        <v>0.33820641501200088</v>
      </c>
      <c r="G27" s="70">
        <v>0.31</v>
      </c>
      <c r="H27" s="70">
        <v>95.69</v>
      </c>
      <c r="I27" s="70">
        <v>10.33</v>
      </c>
      <c r="J27" s="71">
        <v>9.68</v>
      </c>
      <c r="K27" s="44">
        <f t="shared" si="10"/>
        <v>1.0562349000999403</v>
      </c>
      <c r="L27" s="71">
        <v>91.66</v>
      </c>
      <c r="M27" s="71">
        <v>33.46</v>
      </c>
      <c r="N27" s="71">
        <v>0.95</v>
      </c>
      <c r="O27" s="71">
        <v>0.28999999999999998</v>
      </c>
      <c r="P27" s="71">
        <v>5.25</v>
      </c>
      <c r="Q27" s="71">
        <v>2.74</v>
      </c>
      <c r="R27" s="71">
        <v>0.31</v>
      </c>
      <c r="S27" s="71">
        <v>4.9400000000000004</v>
      </c>
      <c r="T27" s="71">
        <v>0.26</v>
      </c>
      <c r="U27" s="71">
        <v>86.03</v>
      </c>
      <c r="W27">
        <f t="shared" si="2"/>
        <v>47</v>
      </c>
      <c r="X27">
        <f t="shared" si="3"/>
        <v>22</v>
      </c>
      <c r="Y27">
        <f t="shared" si="4"/>
        <v>35</v>
      </c>
      <c r="Z27">
        <f t="shared" si="5"/>
        <v>63</v>
      </c>
      <c r="AA27">
        <f t="shared" si="6"/>
        <v>57</v>
      </c>
      <c r="AB27" s="57">
        <f t="shared" si="7"/>
        <v>44.8</v>
      </c>
      <c r="AC27">
        <f t="shared" si="8"/>
        <v>57</v>
      </c>
    </row>
    <row r="28" spans="1:29" x14ac:dyDescent="0.25">
      <c r="A28" s="66" t="s">
        <v>80</v>
      </c>
      <c r="B28" s="66">
        <v>2709</v>
      </c>
      <c r="C28" s="73">
        <v>5901</v>
      </c>
      <c r="D28" s="70">
        <v>102.31</v>
      </c>
      <c r="E28" s="70">
        <v>38.57</v>
      </c>
      <c r="F28" s="44">
        <f t="shared" si="9"/>
        <v>0.39392234102419815</v>
      </c>
      <c r="G28" s="70">
        <v>7.0000000000000007E-2</v>
      </c>
      <c r="H28" s="70">
        <v>91.37</v>
      </c>
      <c r="I28" s="70">
        <v>11.3</v>
      </c>
      <c r="J28" s="71">
        <v>11.01</v>
      </c>
      <c r="K28" s="44">
        <f t="shared" si="10"/>
        <v>1.0213179699875503</v>
      </c>
      <c r="L28" s="71">
        <v>17.77</v>
      </c>
      <c r="M28" s="71">
        <v>42.22</v>
      </c>
      <c r="N28" s="71">
        <v>0.18</v>
      </c>
      <c r="O28" s="71">
        <v>0.68</v>
      </c>
      <c r="P28" s="71">
        <v>4.87</v>
      </c>
      <c r="Q28" s="71">
        <v>2.09</v>
      </c>
      <c r="R28" s="71">
        <v>0.35</v>
      </c>
      <c r="S28" s="71">
        <v>4.5200000000000005</v>
      </c>
      <c r="T28" s="71">
        <v>0.76</v>
      </c>
      <c r="U28" s="71">
        <v>71</v>
      </c>
      <c r="W28">
        <f t="shared" si="2"/>
        <v>27</v>
      </c>
      <c r="X28">
        <f t="shared" si="3"/>
        <v>23</v>
      </c>
      <c r="Y28">
        <f t="shared" si="4"/>
        <v>44</v>
      </c>
      <c r="Z28">
        <f t="shared" si="5"/>
        <v>42</v>
      </c>
      <c r="AA28">
        <f t="shared" si="6"/>
        <v>51</v>
      </c>
      <c r="AB28" s="57">
        <f t="shared" si="7"/>
        <v>37.4</v>
      </c>
      <c r="AC28">
        <f t="shared" si="8"/>
        <v>36</v>
      </c>
    </row>
    <row r="29" spans="1:29" x14ac:dyDescent="0.25">
      <c r="A29" s="66" t="s">
        <v>73</v>
      </c>
      <c r="B29" s="66">
        <v>1049</v>
      </c>
      <c r="C29" s="73">
        <v>6099</v>
      </c>
      <c r="D29" s="70">
        <v>102.22</v>
      </c>
      <c r="E29" s="70">
        <v>41.19</v>
      </c>
      <c r="F29" s="44">
        <f t="shared" si="9"/>
        <v>0.29421379535796011</v>
      </c>
      <c r="G29" s="70">
        <v>0.09</v>
      </c>
      <c r="H29" s="70">
        <v>91.11</v>
      </c>
      <c r="I29" s="70">
        <v>10.95</v>
      </c>
      <c r="J29" s="71">
        <v>10.71</v>
      </c>
      <c r="K29" s="44">
        <f t="shared" si="10"/>
        <v>0.71428452381150798</v>
      </c>
      <c r="L29" s="71">
        <v>30.59</v>
      </c>
      <c r="M29" s="71">
        <v>45.21</v>
      </c>
      <c r="N29" s="71">
        <v>0.21</v>
      </c>
      <c r="O29" s="71">
        <v>0.26</v>
      </c>
      <c r="P29" s="71">
        <v>4.8899999999999997</v>
      </c>
      <c r="Q29" s="71">
        <v>2.78</v>
      </c>
      <c r="R29" s="71">
        <v>1.24</v>
      </c>
      <c r="S29" s="71">
        <v>3.6499999999999995</v>
      </c>
      <c r="T29" s="71">
        <v>0.6</v>
      </c>
      <c r="U29" s="71">
        <v>58.27</v>
      </c>
      <c r="W29">
        <f t="shared" si="2"/>
        <v>31</v>
      </c>
      <c r="X29">
        <f t="shared" si="3"/>
        <v>24</v>
      </c>
      <c r="Y29">
        <f t="shared" si="4"/>
        <v>61</v>
      </c>
      <c r="Z29">
        <f t="shared" si="5"/>
        <v>16</v>
      </c>
      <c r="AA29">
        <f t="shared" si="6"/>
        <v>45</v>
      </c>
      <c r="AB29" s="57">
        <f t="shared" si="7"/>
        <v>35.4</v>
      </c>
      <c r="AC29">
        <f t="shared" si="8"/>
        <v>32</v>
      </c>
    </row>
    <row r="30" spans="1:29" x14ac:dyDescent="0.25">
      <c r="A30" s="66" t="s">
        <v>347</v>
      </c>
      <c r="B30" s="66">
        <v>3757</v>
      </c>
      <c r="C30" s="73">
        <v>4225</v>
      </c>
      <c r="D30" s="70">
        <v>87.5</v>
      </c>
      <c r="E30" s="70">
        <v>34.700000000000003</v>
      </c>
      <c r="F30" s="44">
        <f t="shared" si="9"/>
        <v>0.20725388601036271</v>
      </c>
      <c r="G30" s="70">
        <v>0.06</v>
      </c>
      <c r="H30" s="70">
        <v>79.02</v>
      </c>
      <c r="I30" s="70">
        <v>7.49</v>
      </c>
      <c r="J30" s="71">
        <v>8.5500000000000007</v>
      </c>
      <c r="K30" s="44">
        <f t="shared" si="10"/>
        <v>0.59727344671574256</v>
      </c>
      <c r="L30" s="71">
        <v>28.95</v>
      </c>
      <c r="M30" s="71">
        <v>43.91</v>
      </c>
      <c r="N30" s="71">
        <v>0.18</v>
      </c>
      <c r="O30" s="71">
        <v>0.12</v>
      </c>
      <c r="P30" s="71">
        <v>5.07</v>
      </c>
      <c r="Q30" s="71">
        <v>1.98</v>
      </c>
      <c r="R30" s="71">
        <v>0.77</v>
      </c>
      <c r="S30" s="71">
        <v>4.3000000000000007</v>
      </c>
      <c r="T30" s="71">
        <v>0.21</v>
      </c>
      <c r="U30" s="71">
        <v>78.510000000000005</v>
      </c>
      <c r="W30">
        <f t="shared" si="2"/>
        <v>51</v>
      </c>
      <c r="X30">
        <f t="shared" si="3"/>
        <v>25</v>
      </c>
      <c r="Y30">
        <f t="shared" si="4"/>
        <v>54</v>
      </c>
      <c r="Z30">
        <f t="shared" si="5"/>
        <v>51</v>
      </c>
      <c r="AA30">
        <f t="shared" si="6"/>
        <v>48</v>
      </c>
      <c r="AB30" s="57">
        <f t="shared" si="7"/>
        <v>45.8</v>
      </c>
      <c r="AC30">
        <f t="shared" si="8"/>
        <v>61</v>
      </c>
    </row>
    <row r="31" spans="1:29" x14ac:dyDescent="0.25">
      <c r="A31" s="66" t="s">
        <v>101</v>
      </c>
      <c r="B31" s="66">
        <v>14003</v>
      </c>
      <c r="C31" s="73">
        <v>10417</v>
      </c>
      <c r="D31" s="70">
        <v>79.760000000000005</v>
      </c>
      <c r="E31" s="70">
        <v>31.97</v>
      </c>
      <c r="F31" s="44">
        <f t="shared" si="9"/>
        <v>0.14614952220348509</v>
      </c>
      <c r="G31" s="70">
        <v>0.13</v>
      </c>
      <c r="H31" s="70">
        <v>72.8</v>
      </c>
      <c r="I31" s="70">
        <v>6.94</v>
      </c>
      <c r="J31" s="71">
        <v>8.6999999999999993</v>
      </c>
      <c r="K31" s="44">
        <f t="shared" si="10"/>
        <v>0.45714583110254958</v>
      </c>
      <c r="L31" s="71">
        <v>88.95</v>
      </c>
      <c r="M31" s="71">
        <v>43.91</v>
      </c>
      <c r="N31" s="71">
        <v>0.42</v>
      </c>
      <c r="O31" s="71">
        <v>0.26</v>
      </c>
      <c r="P31" s="71">
        <v>6.17</v>
      </c>
      <c r="Q31" s="71">
        <v>2.56</v>
      </c>
      <c r="R31" s="71">
        <v>0.78</v>
      </c>
      <c r="S31" s="71">
        <v>5.39</v>
      </c>
      <c r="T31" s="71">
        <v>0.62</v>
      </c>
      <c r="U31" s="71">
        <v>81.33</v>
      </c>
      <c r="W31">
        <f t="shared" si="2"/>
        <v>30</v>
      </c>
      <c r="X31">
        <f t="shared" si="3"/>
        <v>26</v>
      </c>
      <c r="Y31">
        <f t="shared" si="4"/>
        <v>27</v>
      </c>
      <c r="Z31">
        <f t="shared" si="5"/>
        <v>56</v>
      </c>
      <c r="AA31">
        <f t="shared" si="6"/>
        <v>48</v>
      </c>
      <c r="AB31" s="57">
        <f t="shared" si="7"/>
        <v>37.4</v>
      </c>
      <c r="AC31">
        <f t="shared" si="8"/>
        <v>36</v>
      </c>
    </row>
    <row r="32" spans="1:29" x14ac:dyDescent="0.25">
      <c r="A32" s="66" t="s">
        <v>98</v>
      </c>
      <c r="B32" s="66">
        <v>60048</v>
      </c>
      <c r="C32" s="73">
        <v>2865</v>
      </c>
      <c r="D32" s="70">
        <v>79.010000000000005</v>
      </c>
      <c r="E32" s="70">
        <v>21.16</v>
      </c>
      <c r="F32" s="44">
        <v>0</v>
      </c>
      <c r="G32" s="70">
        <v>0</v>
      </c>
      <c r="H32" s="70">
        <v>67</v>
      </c>
      <c r="I32" s="70">
        <v>11.58</v>
      </c>
      <c r="J32" s="71">
        <v>14.65</v>
      </c>
      <c r="K32" s="44">
        <f t="shared" si="10"/>
        <v>0</v>
      </c>
      <c r="L32" s="71">
        <v>0</v>
      </c>
      <c r="M32" s="71">
        <v>31.58</v>
      </c>
      <c r="N32" s="71">
        <v>0</v>
      </c>
      <c r="O32" s="71">
        <v>-0.03</v>
      </c>
      <c r="P32" s="71">
        <v>4.03</v>
      </c>
      <c r="Q32" s="71">
        <v>2.02</v>
      </c>
      <c r="R32" s="71">
        <v>0.68</v>
      </c>
      <c r="S32" s="71">
        <v>3.35</v>
      </c>
      <c r="T32" s="71">
        <v>0.34</v>
      </c>
      <c r="U32" s="71">
        <v>66.14</v>
      </c>
      <c r="W32">
        <f t="shared" si="2"/>
        <v>43</v>
      </c>
      <c r="X32">
        <f t="shared" si="3"/>
        <v>27</v>
      </c>
      <c r="Y32">
        <f t="shared" si="4"/>
        <v>68</v>
      </c>
      <c r="Z32">
        <f t="shared" si="5"/>
        <v>30</v>
      </c>
      <c r="AA32">
        <f t="shared" si="6"/>
        <v>59</v>
      </c>
      <c r="AB32" s="57">
        <f t="shared" si="7"/>
        <v>45.4</v>
      </c>
      <c r="AC32">
        <f t="shared" si="8"/>
        <v>58</v>
      </c>
    </row>
    <row r="33" spans="1:29" x14ac:dyDescent="0.25">
      <c r="A33" s="66" t="s">
        <v>95</v>
      </c>
      <c r="B33" s="66">
        <v>68620</v>
      </c>
      <c r="C33" s="73">
        <v>6167</v>
      </c>
      <c r="D33" s="70">
        <v>76.41</v>
      </c>
      <c r="E33" s="70">
        <v>44.56</v>
      </c>
      <c r="F33" s="44">
        <f t="shared" si="9"/>
        <v>0.47691307175373948</v>
      </c>
      <c r="G33" s="70">
        <v>0.66</v>
      </c>
      <c r="H33" s="70">
        <v>67.86</v>
      </c>
      <c r="I33" s="70">
        <v>4.96</v>
      </c>
      <c r="J33" s="71">
        <v>6.49</v>
      </c>
      <c r="K33" s="44">
        <f t="shared" si="10"/>
        <v>1.0702717050128803</v>
      </c>
      <c r="L33" s="71">
        <v>138.38999999999999</v>
      </c>
      <c r="M33" s="71">
        <v>65.67</v>
      </c>
      <c r="N33" s="71">
        <v>1.47</v>
      </c>
      <c r="O33" s="71">
        <v>0.18</v>
      </c>
      <c r="P33" s="71">
        <v>5.72</v>
      </c>
      <c r="Q33" s="71">
        <v>2.91</v>
      </c>
      <c r="R33" s="71">
        <v>0.63</v>
      </c>
      <c r="S33" s="71">
        <v>5.09</v>
      </c>
      <c r="T33" s="71">
        <v>1.04</v>
      </c>
      <c r="U33" s="71">
        <v>66.72</v>
      </c>
      <c r="W33">
        <f t="shared" si="2"/>
        <v>19</v>
      </c>
      <c r="X33">
        <f t="shared" si="3"/>
        <v>28</v>
      </c>
      <c r="Y33">
        <f t="shared" si="4"/>
        <v>32</v>
      </c>
      <c r="Z33">
        <f t="shared" si="5"/>
        <v>32</v>
      </c>
      <c r="AA33">
        <f t="shared" si="6"/>
        <v>27</v>
      </c>
      <c r="AB33" s="57">
        <f t="shared" si="7"/>
        <v>27.6</v>
      </c>
      <c r="AC33">
        <f t="shared" si="8"/>
        <v>10</v>
      </c>
    </row>
    <row r="34" spans="1:29" x14ac:dyDescent="0.25">
      <c r="A34" s="66" t="s">
        <v>36</v>
      </c>
      <c r="B34" s="66">
        <v>68680</v>
      </c>
      <c r="C34" s="73">
        <v>6868</v>
      </c>
      <c r="D34" s="70">
        <v>74.989999999999995</v>
      </c>
      <c r="E34" s="70">
        <v>46.99</v>
      </c>
      <c r="F34" s="44">
        <f t="shared" si="9"/>
        <v>0.30380651694763805</v>
      </c>
      <c r="G34" s="70">
        <v>0.51</v>
      </c>
      <c r="H34" s="70">
        <v>66.150000000000006</v>
      </c>
      <c r="I34" s="70">
        <v>8.1</v>
      </c>
      <c r="J34" s="71">
        <v>10.8</v>
      </c>
      <c r="K34" s="44">
        <f t="shared" si="10"/>
        <v>0.646534405081162</v>
      </c>
      <c r="L34" s="71">
        <v>167.87</v>
      </c>
      <c r="M34" s="71">
        <v>71.03</v>
      </c>
      <c r="N34" s="71">
        <v>1.08</v>
      </c>
      <c r="O34" s="71">
        <v>0.27</v>
      </c>
      <c r="P34" s="71">
        <v>5.93</v>
      </c>
      <c r="Q34" s="71">
        <v>3.24</v>
      </c>
      <c r="R34" s="71">
        <v>0.95</v>
      </c>
      <c r="S34" s="71">
        <v>4.9799999999999995</v>
      </c>
      <c r="T34" s="71">
        <v>0.17</v>
      </c>
      <c r="U34" s="71">
        <v>79.62</v>
      </c>
      <c r="W34">
        <f t="shared" si="2"/>
        <v>55</v>
      </c>
      <c r="X34">
        <f t="shared" si="3"/>
        <v>29</v>
      </c>
      <c r="Y34">
        <f t="shared" si="4"/>
        <v>34</v>
      </c>
      <c r="Z34">
        <f t="shared" si="5"/>
        <v>53</v>
      </c>
      <c r="AA34">
        <f t="shared" si="6"/>
        <v>20</v>
      </c>
      <c r="AB34" s="57">
        <f t="shared" si="7"/>
        <v>38.200000000000003</v>
      </c>
      <c r="AC34">
        <f t="shared" si="8"/>
        <v>41</v>
      </c>
    </row>
    <row r="35" spans="1:29" x14ac:dyDescent="0.25">
      <c r="A35" s="66" t="s">
        <v>52</v>
      </c>
      <c r="B35" s="66">
        <v>68674</v>
      </c>
      <c r="C35" s="73">
        <v>4731</v>
      </c>
      <c r="D35" s="70">
        <v>70.42</v>
      </c>
      <c r="E35" s="70">
        <v>41.48</v>
      </c>
      <c r="F35" s="44">
        <f t="shared" si="9"/>
        <v>0.39566488904180286</v>
      </c>
      <c r="G35" s="70">
        <v>0.23</v>
      </c>
      <c r="H35" s="70">
        <v>62.17</v>
      </c>
      <c r="I35" s="70">
        <v>6.58</v>
      </c>
      <c r="J35" s="71">
        <v>9.3000000000000007</v>
      </c>
      <c r="K35" s="44">
        <f t="shared" si="10"/>
        <v>0.95386906712102915</v>
      </c>
      <c r="L35" s="71">
        <v>58.13</v>
      </c>
      <c r="M35" s="71">
        <v>66.72</v>
      </c>
      <c r="N35" s="71">
        <v>0.55000000000000004</v>
      </c>
      <c r="O35" s="71">
        <v>0.26</v>
      </c>
      <c r="P35" s="71">
        <v>4.9000000000000004</v>
      </c>
      <c r="Q35" s="71">
        <v>2.77</v>
      </c>
      <c r="R35" s="71">
        <v>0.39</v>
      </c>
      <c r="S35" s="71">
        <v>4.5100000000000007</v>
      </c>
      <c r="T35" s="71">
        <v>0.41</v>
      </c>
      <c r="U35" s="71">
        <v>85.31</v>
      </c>
      <c r="W35">
        <f t="shared" si="2"/>
        <v>40</v>
      </c>
      <c r="X35">
        <f t="shared" si="3"/>
        <v>30</v>
      </c>
      <c r="Y35">
        <f t="shared" si="4"/>
        <v>45</v>
      </c>
      <c r="Z35">
        <f t="shared" si="5"/>
        <v>62</v>
      </c>
      <c r="AA35">
        <f t="shared" si="6"/>
        <v>24</v>
      </c>
      <c r="AB35" s="57">
        <f t="shared" si="7"/>
        <v>40.200000000000003</v>
      </c>
      <c r="AC35">
        <f t="shared" si="8"/>
        <v>44</v>
      </c>
    </row>
    <row r="36" spans="1:29" x14ac:dyDescent="0.25">
      <c r="A36" s="66" t="s">
        <v>68</v>
      </c>
      <c r="B36" s="66">
        <v>6626</v>
      </c>
      <c r="C36" s="73">
        <v>9450</v>
      </c>
      <c r="D36" s="70">
        <v>69.53</v>
      </c>
      <c r="E36" s="70">
        <v>47.62</v>
      </c>
      <c r="F36" s="44">
        <f t="shared" si="9"/>
        <v>0.15488594762038863</v>
      </c>
      <c r="G36" s="70">
        <v>0.11</v>
      </c>
      <c r="H36" s="70">
        <v>61.27</v>
      </c>
      <c r="I36" s="70">
        <v>8.56</v>
      </c>
      <c r="J36" s="71">
        <v>12.3</v>
      </c>
      <c r="K36" s="44">
        <f t="shared" si="10"/>
        <v>0.32525398492311769</v>
      </c>
      <c r="L36" s="71">
        <v>71.02</v>
      </c>
      <c r="M36" s="71">
        <v>77.73</v>
      </c>
      <c r="N36" s="71">
        <v>0.23</v>
      </c>
      <c r="O36" s="71">
        <v>-0.01</v>
      </c>
      <c r="P36" s="71">
        <v>5.12</v>
      </c>
      <c r="Q36" s="71">
        <v>1.65</v>
      </c>
      <c r="R36" s="71">
        <v>0.61</v>
      </c>
      <c r="S36" s="71">
        <v>4.51</v>
      </c>
      <c r="T36" s="71">
        <v>0.22</v>
      </c>
      <c r="U36" s="71">
        <v>86.98</v>
      </c>
      <c r="W36">
        <f t="shared" si="2"/>
        <v>49</v>
      </c>
      <c r="X36">
        <f t="shared" si="3"/>
        <v>31</v>
      </c>
      <c r="Y36">
        <f t="shared" si="4"/>
        <v>46</v>
      </c>
      <c r="Z36">
        <f t="shared" si="5"/>
        <v>64</v>
      </c>
      <c r="AA36">
        <f t="shared" si="6"/>
        <v>17</v>
      </c>
      <c r="AB36" s="57">
        <f t="shared" si="7"/>
        <v>41.4</v>
      </c>
      <c r="AC36">
        <f t="shared" si="8"/>
        <v>49</v>
      </c>
    </row>
    <row r="37" spans="1:29" x14ac:dyDescent="0.25">
      <c r="A37" s="66" t="s">
        <v>100</v>
      </c>
      <c r="B37" s="66">
        <v>1077</v>
      </c>
      <c r="C37" s="73">
        <v>3482</v>
      </c>
      <c r="D37" s="70">
        <v>64.650000000000006</v>
      </c>
      <c r="E37" s="70">
        <v>17.670000000000002</v>
      </c>
      <c r="F37" s="44">
        <f t="shared" si="9"/>
        <v>0.27079303675048355</v>
      </c>
      <c r="G37" s="70">
        <v>0.28000000000000003</v>
      </c>
      <c r="H37" s="70">
        <v>58.65</v>
      </c>
      <c r="I37" s="70">
        <v>5.89</v>
      </c>
      <c r="J37" s="71">
        <v>9.11</v>
      </c>
      <c r="K37" s="44">
        <f t="shared" si="10"/>
        <v>1.5325016228097539</v>
      </c>
      <c r="L37" s="71">
        <v>103.4</v>
      </c>
      <c r="M37" s="71">
        <v>30.12</v>
      </c>
      <c r="N37" s="71">
        <v>1.58</v>
      </c>
      <c r="O37" s="71">
        <v>-0.18</v>
      </c>
      <c r="P37" s="71">
        <v>5.42</v>
      </c>
      <c r="Q37" s="71">
        <v>2.54</v>
      </c>
      <c r="R37" s="71">
        <v>0.88</v>
      </c>
      <c r="S37" s="71">
        <v>4.54</v>
      </c>
      <c r="T37" s="71">
        <v>0.94</v>
      </c>
      <c r="U37" s="71">
        <v>51.46</v>
      </c>
      <c r="W37">
        <f t="shared" si="2"/>
        <v>22</v>
      </c>
      <c r="X37">
        <f t="shared" si="3"/>
        <v>32</v>
      </c>
      <c r="Y37">
        <f t="shared" si="4"/>
        <v>43</v>
      </c>
      <c r="Z37">
        <f t="shared" si="5"/>
        <v>8</v>
      </c>
      <c r="AA37">
        <f t="shared" si="6"/>
        <v>61</v>
      </c>
      <c r="AB37" s="57">
        <f t="shared" si="7"/>
        <v>33.200000000000003</v>
      </c>
      <c r="AC37">
        <f t="shared" si="8"/>
        <v>22</v>
      </c>
    </row>
    <row r="38" spans="1:29" x14ac:dyDescent="0.25">
      <c r="A38" s="66" t="s">
        <v>62</v>
      </c>
      <c r="B38" s="66">
        <v>12</v>
      </c>
      <c r="C38" s="73">
        <v>9133</v>
      </c>
      <c r="D38" s="70">
        <v>61.53</v>
      </c>
      <c r="E38" s="70">
        <v>27.05</v>
      </c>
      <c r="F38" s="44">
        <f t="shared" si="9"/>
        <v>0.86565096952908582</v>
      </c>
      <c r="G38" s="70">
        <v>0.25</v>
      </c>
      <c r="H38" s="70">
        <v>56.66</v>
      </c>
      <c r="I38" s="70">
        <v>5.87</v>
      </c>
      <c r="J38" s="71">
        <v>9.5399999999999991</v>
      </c>
      <c r="K38" s="44">
        <f t="shared" si="10"/>
        <v>3.2001884270945871</v>
      </c>
      <c r="L38" s="71">
        <v>28.88</v>
      </c>
      <c r="M38" s="71">
        <v>47.74</v>
      </c>
      <c r="N38" s="71">
        <v>0.92</v>
      </c>
      <c r="O38" s="71">
        <v>2.57</v>
      </c>
      <c r="P38" s="71">
        <v>9.7100000000000009</v>
      </c>
      <c r="Q38" s="71">
        <v>2.39</v>
      </c>
      <c r="R38" s="71">
        <v>0.73</v>
      </c>
      <c r="S38" s="71">
        <v>8.98</v>
      </c>
      <c r="T38" s="71">
        <v>-0.35</v>
      </c>
      <c r="U38" s="71">
        <v>85.17</v>
      </c>
      <c r="W38">
        <f t="shared" ref="W38:W69" si="11">RANK(T38,$T$6:$T$399)</f>
        <v>66</v>
      </c>
      <c r="X38">
        <f t="shared" ref="X38:X69" si="12">RANK(D38,$D$6:$D$399)</f>
        <v>33</v>
      </c>
      <c r="Y38">
        <f t="shared" ref="Y38:Y69" si="13">RANK(S38,$S$6:$S$399)</f>
        <v>3</v>
      </c>
      <c r="Z38">
        <f t="shared" ref="Z38:Z69" si="14">RANK(U38,$U$6:$U$399,1)</f>
        <v>61</v>
      </c>
      <c r="AA38">
        <f t="shared" ref="AA38:AA69" si="15">RANK(M38,$M$6:$M$399)</f>
        <v>43</v>
      </c>
      <c r="AB38" s="57">
        <f t="shared" ref="AB38:AB69" si="16">AVERAGE(W38:AA38)</f>
        <v>41.2</v>
      </c>
      <c r="AC38">
        <f t="shared" ref="AC38:AC69" si="17">RANK(AB38,$AB$6:$AB$399,1)</f>
        <v>48</v>
      </c>
    </row>
    <row r="39" spans="1:29" x14ac:dyDescent="0.25">
      <c r="A39" s="66" t="s">
        <v>86</v>
      </c>
      <c r="B39" s="66">
        <v>1399</v>
      </c>
      <c r="C39" s="73">
        <v>3722</v>
      </c>
      <c r="D39" s="70">
        <v>61.2</v>
      </c>
      <c r="E39" s="70">
        <v>16.38</v>
      </c>
      <c r="F39" s="44">
        <f t="shared" si="9"/>
        <v>0.42740750634433017</v>
      </c>
      <c r="G39" s="70">
        <v>0.32</v>
      </c>
      <c r="H39" s="70">
        <v>49.26</v>
      </c>
      <c r="I39" s="70">
        <v>11.22</v>
      </c>
      <c r="J39" s="71">
        <v>18.329999999999998</v>
      </c>
      <c r="K39" s="44">
        <f t="shared" si="10"/>
        <v>2.6093254355575715</v>
      </c>
      <c r="L39" s="71">
        <v>74.87</v>
      </c>
      <c r="M39" s="71">
        <v>33.26</v>
      </c>
      <c r="N39" s="71">
        <v>1.94</v>
      </c>
      <c r="O39" s="71">
        <v>0.76</v>
      </c>
      <c r="P39" s="71">
        <v>5.35</v>
      </c>
      <c r="Q39" s="71">
        <v>3.77</v>
      </c>
      <c r="R39" s="71">
        <v>1.78</v>
      </c>
      <c r="S39" s="71">
        <v>3.5699999999999994</v>
      </c>
      <c r="T39" s="71">
        <v>-0.09</v>
      </c>
      <c r="U39" s="71">
        <v>62.42</v>
      </c>
      <c r="W39">
        <f t="shared" si="11"/>
        <v>63</v>
      </c>
      <c r="X39">
        <f t="shared" si="12"/>
        <v>34</v>
      </c>
      <c r="Y39">
        <f t="shared" si="13"/>
        <v>65</v>
      </c>
      <c r="Z39">
        <f t="shared" si="14"/>
        <v>24</v>
      </c>
      <c r="AA39">
        <f t="shared" si="15"/>
        <v>58</v>
      </c>
      <c r="AB39" s="57">
        <f t="shared" si="16"/>
        <v>48.8</v>
      </c>
      <c r="AC39">
        <f t="shared" si="17"/>
        <v>66</v>
      </c>
    </row>
    <row r="40" spans="1:29" x14ac:dyDescent="0.25">
      <c r="A40" s="66" t="s">
        <v>103</v>
      </c>
      <c r="B40" s="66">
        <v>13107</v>
      </c>
      <c r="C40" s="73">
        <v>3219</v>
      </c>
      <c r="D40" s="70">
        <v>45.23</v>
      </c>
      <c r="E40" s="70">
        <v>32.479999999999997</v>
      </c>
      <c r="F40" s="44">
        <f t="shared" si="9"/>
        <v>7.0457373289160047E-2</v>
      </c>
      <c r="G40" s="70">
        <v>0.47</v>
      </c>
      <c r="H40" s="70">
        <v>40.76</v>
      </c>
      <c r="I40" s="70">
        <v>4.29</v>
      </c>
      <c r="J40" s="71">
        <v>9.4700000000000006</v>
      </c>
      <c r="K40" s="44">
        <f t="shared" si="10"/>
        <v>0.2169254103730297</v>
      </c>
      <c r="L40" s="71">
        <v>667.07</v>
      </c>
      <c r="M40" s="71">
        <v>79.69</v>
      </c>
      <c r="N40" s="71">
        <v>1.44</v>
      </c>
      <c r="O40" s="71">
        <v>0.1</v>
      </c>
      <c r="P40" s="71">
        <v>5.86</v>
      </c>
      <c r="Q40" s="71">
        <v>3.62</v>
      </c>
      <c r="R40" s="71">
        <v>1.55</v>
      </c>
      <c r="S40" s="71">
        <v>4.3100000000000005</v>
      </c>
      <c r="T40" s="71">
        <v>0.47</v>
      </c>
      <c r="U40" s="71">
        <v>66.34</v>
      </c>
      <c r="W40">
        <f t="shared" si="11"/>
        <v>37</v>
      </c>
      <c r="X40">
        <f t="shared" si="12"/>
        <v>35</v>
      </c>
      <c r="Y40">
        <f t="shared" si="13"/>
        <v>53</v>
      </c>
      <c r="Z40">
        <f t="shared" si="14"/>
        <v>31</v>
      </c>
      <c r="AA40">
        <f t="shared" si="15"/>
        <v>14</v>
      </c>
      <c r="AB40" s="57">
        <f t="shared" si="16"/>
        <v>34</v>
      </c>
      <c r="AC40">
        <f t="shared" si="17"/>
        <v>24</v>
      </c>
    </row>
    <row r="41" spans="1:29" x14ac:dyDescent="0.25">
      <c r="A41" s="66" t="s">
        <v>72</v>
      </c>
      <c r="B41" s="66">
        <v>68487</v>
      </c>
      <c r="C41" s="73">
        <v>3834</v>
      </c>
      <c r="D41" s="70">
        <v>44</v>
      </c>
      <c r="E41" s="70">
        <v>37.74</v>
      </c>
      <c r="F41" s="44">
        <f t="shared" si="9"/>
        <v>0.22898266274124959</v>
      </c>
      <c r="G41" s="70">
        <v>0.42</v>
      </c>
      <c r="H41" s="70">
        <v>39.08</v>
      </c>
      <c r="I41" s="70">
        <v>4.5999999999999996</v>
      </c>
      <c r="J41" s="71">
        <v>10.44</v>
      </c>
      <c r="K41" s="44">
        <f t="shared" si="10"/>
        <v>0.60673731515964391</v>
      </c>
      <c r="L41" s="71">
        <v>183.42</v>
      </c>
      <c r="M41" s="71">
        <v>96.56</v>
      </c>
      <c r="N41" s="71">
        <v>1.1000000000000001</v>
      </c>
      <c r="O41" s="71">
        <v>0.22</v>
      </c>
      <c r="P41" s="71">
        <v>5.86</v>
      </c>
      <c r="Q41" s="71">
        <v>3.44</v>
      </c>
      <c r="R41" s="71">
        <v>0.27</v>
      </c>
      <c r="S41" s="71">
        <v>5.59</v>
      </c>
      <c r="T41" s="71">
        <v>1.62</v>
      </c>
      <c r="U41" s="71">
        <v>66.13</v>
      </c>
      <c r="W41">
        <f t="shared" si="11"/>
        <v>6</v>
      </c>
      <c r="X41">
        <f t="shared" si="12"/>
        <v>36</v>
      </c>
      <c r="Y41">
        <f t="shared" si="13"/>
        <v>23</v>
      </c>
      <c r="Z41">
        <f t="shared" si="14"/>
        <v>29</v>
      </c>
      <c r="AA41">
        <f t="shared" si="15"/>
        <v>5</v>
      </c>
      <c r="AB41" s="57">
        <f t="shared" si="16"/>
        <v>19.8</v>
      </c>
      <c r="AC41">
        <f t="shared" si="17"/>
        <v>2</v>
      </c>
    </row>
    <row r="42" spans="1:29" x14ac:dyDescent="0.25">
      <c r="A42" s="66" t="s">
        <v>57</v>
      </c>
      <c r="B42" s="66">
        <v>1729</v>
      </c>
      <c r="C42" s="73">
        <v>3708</v>
      </c>
      <c r="D42" s="70">
        <v>43.54</v>
      </c>
      <c r="E42" s="70">
        <v>17.59</v>
      </c>
      <c r="F42" s="44">
        <f t="shared" si="9"/>
        <v>4.1094764526999256E-2</v>
      </c>
      <c r="G42" s="70">
        <v>0.05</v>
      </c>
      <c r="H42" s="70">
        <v>39.880000000000003</v>
      </c>
      <c r="I42" s="70">
        <v>3.48</v>
      </c>
      <c r="J42" s="71">
        <v>8</v>
      </c>
      <c r="K42" s="44">
        <f t="shared" si="10"/>
        <v>0.2336257221546291</v>
      </c>
      <c r="L42" s="71">
        <v>121.67</v>
      </c>
      <c r="M42" s="71">
        <v>44.12</v>
      </c>
      <c r="N42" s="71">
        <v>0.28999999999999998</v>
      </c>
      <c r="O42" s="71">
        <v>0.35</v>
      </c>
      <c r="P42" s="71">
        <v>5.84</v>
      </c>
      <c r="Q42" s="71">
        <v>1.9</v>
      </c>
      <c r="R42" s="71">
        <v>0.28000000000000003</v>
      </c>
      <c r="S42" s="71">
        <v>5.56</v>
      </c>
      <c r="T42" s="71">
        <v>1.06</v>
      </c>
      <c r="U42" s="71">
        <v>68.33</v>
      </c>
      <c r="W42">
        <f t="shared" si="11"/>
        <v>17</v>
      </c>
      <c r="X42">
        <f t="shared" si="12"/>
        <v>37</v>
      </c>
      <c r="Y42">
        <f t="shared" si="13"/>
        <v>26</v>
      </c>
      <c r="Z42">
        <f t="shared" si="14"/>
        <v>35</v>
      </c>
      <c r="AA42">
        <f t="shared" si="15"/>
        <v>46</v>
      </c>
      <c r="AB42" s="57">
        <f t="shared" si="16"/>
        <v>32.200000000000003</v>
      </c>
      <c r="AC42">
        <f t="shared" si="17"/>
        <v>19</v>
      </c>
    </row>
    <row r="43" spans="1:29" x14ac:dyDescent="0.25">
      <c r="A43" s="66" t="s">
        <v>43</v>
      </c>
      <c r="B43" s="66">
        <v>6733</v>
      </c>
      <c r="C43" s="73">
        <v>8247</v>
      </c>
      <c r="D43" s="70">
        <v>41.85</v>
      </c>
      <c r="E43" s="70">
        <v>27.47</v>
      </c>
      <c r="F43" s="44">
        <f t="shared" si="9"/>
        <v>0.49481135317160335</v>
      </c>
      <c r="G43" s="70">
        <v>0.72</v>
      </c>
      <c r="H43" s="70">
        <v>39.1</v>
      </c>
      <c r="I43" s="70">
        <v>3.02</v>
      </c>
      <c r="J43" s="71">
        <v>7.14</v>
      </c>
      <c r="K43" s="44">
        <f t="shared" si="10"/>
        <v>1.8012790432166124</v>
      </c>
      <c r="L43" s="71">
        <v>145.51</v>
      </c>
      <c r="M43" s="71">
        <v>70.260000000000005</v>
      </c>
      <c r="N43" s="71">
        <v>2.61</v>
      </c>
      <c r="O43" s="71">
        <v>-0.27</v>
      </c>
      <c r="P43" s="71">
        <v>6.35</v>
      </c>
      <c r="Q43" s="71">
        <v>2.41</v>
      </c>
      <c r="R43" s="71">
        <v>0.77</v>
      </c>
      <c r="S43" s="71">
        <v>5.58</v>
      </c>
      <c r="T43" s="71">
        <v>-0.96</v>
      </c>
      <c r="U43" s="71">
        <v>103.46</v>
      </c>
      <c r="W43">
        <f t="shared" si="11"/>
        <v>70</v>
      </c>
      <c r="X43">
        <f t="shared" si="12"/>
        <v>38</v>
      </c>
      <c r="Y43">
        <f t="shared" si="13"/>
        <v>24</v>
      </c>
      <c r="Z43">
        <f t="shared" si="14"/>
        <v>74</v>
      </c>
      <c r="AA43">
        <f t="shared" si="15"/>
        <v>21</v>
      </c>
      <c r="AB43" s="57">
        <f t="shared" si="16"/>
        <v>45.4</v>
      </c>
      <c r="AC43">
        <f t="shared" si="17"/>
        <v>58</v>
      </c>
    </row>
    <row r="44" spans="1:29" x14ac:dyDescent="0.25">
      <c r="A44" s="66" t="s">
        <v>87</v>
      </c>
      <c r="B44" s="66">
        <v>6628</v>
      </c>
      <c r="C44" s="73">
        <v>2846</v>
      </c>
      <c r="D44" s="70">
        <v>40.25</v>
      </c>
      <c r="E44" s="70">
        <v>27.4</v>
      </c>
      <c r="F44" s="44">
        <f t="shared" si="9"/>
        <v>0.17563888644945991</v>
      </c>
      <c r="G44" s="70">
        <v>0.2</v>
      </c>
      <c r="H44" s="70">
        <v>36.04</v>
      </c>
      <c r="I44" s="70">
        <v>3.77</v>
      </c>
      <c r="J44" s="71">
        <v>9.36</v>
      </c>
      <c r="K44" s="44">
        <f t="shared" si="10"/>
        <v>0.64101783375715293</v>
      </c>
      <c r="L44" s="71">
        <v>113.87</v>
      </c>
      <c r="M44" s="71">
        <v>76.040000000000006</v>
      </c>
      <c r="N44" s="71">
        <v>0.73</v>
      </c>
      <c r="O44" s="71">
        <v>-0.04</v>
      </c>
      <c r="P44" s="71">
        <v>6.54</v>
      </c>
      <c r="Q44" s="71">
        <v>1.95</v>
      </c>
      <c r="R44" s="71">
        <v>1.29</v>
      </c>
      <c r="S44" s="71">
        <v>5.25</v>
      </c>
      <c r="T44" s="71">
        <v>0.56999999999999995</v>
      </c>
      <c r="U44" s="71">
        <v>69.61</v>
      </c>
      <c r="W44">
        <f t="shared" si="11"/>
        <v>33</v>
      </c>
      <c r="X44">
        <f t="shared" si="12"/>
        <v>39</v>
      </c>
      <c r="Y44">
        <f t="shared" si="13"/>
        <v>30</v>
      </c>
      <c r="Z44">
        <f t="shared" si="14"/>
        <v>37</v>
      </c>
      <c r="AA44">
        <f t="shared" si="15"/>
        <v>18</v>
      </c>
      <c r="AB44" s="57">
        <f t="shared" si="16"/>
        <v>31.4</v>
      </c>
      <c r="AC44">
        <f t="shared" si="17"/>
        <v>18</v>
      </c>
    </row>
    <row r="45" spans="1:29" x14ac:dyDescent="0.25">
      <c r="A45" s="66" t="s">
        <v>82</v>
      </c>
      <c r="B45" s="66">
        <v>65803</v>
      </c>
      <c r="C45" s="73">
        <v>3800</v>
      </c>
      <c r="D45" s="70">
        <v>39.93</v>
      </c>
      <c r="E45" s="70">
        <v>18.04</v>
      </c>
      <c r="F45" s="44">
        <f t="shared" si="9"/>
        <v>0.1610305958132045</v>
      </c>
      <c r="G45" s="70">
        <v>0.04</v>
      </c>
      <c r="H45" s="70">
        <v>36.07</v>
      </c>
      <c r="I45" s="70">
        <v>3.74</v>
      </c>
      <c r="J45" s="71">
        <v>9.3699999999999992</v>
      </c>
      <c r="K45" s="44">
        <f t="shared" si="10"/>
        <v>0.89263079719071237</v>
      </c>
      <c r="L45" s="71">
        <v>24.84</v>
      </c>
      <c r="M45" s="71">
        <v>50.02</v>
      </c>
      <c r="N45" s="71">
        <v>0.22</v>
      </c>
      <c r="O45" s="71">
        <v>0.19</v>
      </c>
      <c r="P45" s="71">
        <v>6.22</v>
      </c>
      <c r="Q45" s="71">
        <v>3.55</v>
      </c>
      <c r="R45" s="71">
        <v>0.23</v>
      </c>
      <c r="S45" s="71">
        <v>5.9899999999999993</v>
      </c>
      <c r="T45" s="71">
        <v>1.1399999999999999</v>
      </c>
      <c r="U45" s="71">
        <v>68.63</v>
      </c>
      <c r="W45">
        <f t="shared" si="11"/>
        <v>15</v>
      </c>
      <c r="X45">
        <f t="shared" si="12"/>
        <v>40</v>
      </c>
      <c r="Y45">
        <f t="shared" si="13"/>
        <v>20</v>
      </c>
      <c r="Z45">
        <f t="shared" si="14"/>
        <v>36</v>
      </c>
      <c r="AA45">
        <f t="shared" si="15"/>
        <v>41</v>
      </c>
      <c r="AB45" s="57">
        <f t="shared" si="16"/>
        <v>30.4</v>
      </c>
      <c r="AC45">
        <f t="shared" si="17"/>
        <v>16</v>
      </c>
    </row>
    <row r="46" spans="1:29" x14ac:dyDescent="0.25">
      <c r="A46" s="66" t="s">
        <v>93</v>
      </c>
      <c r="B46" s="66">
        <v>452</v>
      </c>
      <c r="C46" s="73">
        <v>3920</v>
      </c>
      <c r="D46" s="70">
        <v>37.99</v>
      </c>
      <c r="E46" s="70">
        <v>21.65</v>
      </c>
      <c r="F46" s="44">
        <f t="shared" si="9"/>
        <v>2.1862019425965832E-2</v>
      </c>
      <c r="G46" s="70">
        <v>0.14000000000000001</v>
      </c>
      <c r="H46" s="70">
        <v>34.56</v>
      </c>
      <c r="I46" s="70">
        <v>2.84</v>
      </c>
      <c r="J46" s="71">
        <v>7.47</v>
      </c>
      <c r="K46" s="44">
        <f t="shared" si="10"/>
        <v>0.10097930450792532</v>
      </c>
      <c r="L46" s="71">
        <v>640.38</v>
      </c>
      <c r="M46" s="71">
        <v>62.64</v>
      </c>
      <c r="N46" s="71">
        <v>0.64</v>
      </c>
      <c r="O46" s="71">
        <v>0.13</v>
      </c>
      <c r="P46" s="71">
        <v>5.5</v>
      </c>
      <c r="Q46" s="71">
        <v>1.75</v>
      </c>
      <c r="R46" s="71">
        <v>0.43</v>
      </c>
      <c r="S46" s="71">
        <v>5.07</v>
      </c>
      <c r="T46" s="71">
        <v>-0.03</v>
      </c>
      <c r="U46" s="71">
        <v>91.6</v>
      </c>
      <c r="W46">
        <f t="shared" si="11"/>
        <v>61</v>
      </c>
      <c r="X46">
        <f t="shared" si="12"/>
        <v>41</v>
      </c>
      <c r="Y46">
        <f t="shared" si="13"/>
        <v>33</v>
      </c>
      <c r="Z46">
        <f t="shared" si="14"/>
        <v>71</v>
      </c>
      <c r="AA46">
        <f t="shared" si="15"/>
        <v>31</v>
      </c>
      <c r="AB46" s="57">
        <f t="shared" si="16"/>
        <v>47.4</v>
      </c>
      <c r="AC46">
        <f t="shared" si="17"/>
        <v>64</v>
      </c>
    </row>
    <row r="47" spans="1:29" x14ac:dyDescent="0.25">
      <c r="A47" s="66" t="s">
        <v>71</v>
      </c>
      <c r="B47" s="66">
        <v>13602</v>
      </c>
      <c r="C47" s="73">
        <v>2159</v>
      </c>
      <c r="D47" s="70">
        <v>36.68</v>
      </c>
      <c r="E47" s="70">
        <v>22.33</v>
      </c>
      <c r="F47" s="44">
        <f t="shared" si="9"/>
        <v>0.13351134846461951</v>
      </c>
      <c r="G47" s="70">
        <v>0.06</v>
      </c>
      <c r="H47" s="70">
        <v>33.39</v>
      </c>
      <c r="I47" s="70">
        <v>3.18</v>
      </c>
      <c r="J47" s="71">
        <v>8.68</v>
      </c>
      <c r="K47" s="44">
        <f t="shared" si="10"/>
        <v>0.59790124704263103</v>
      </c>
      <c r="L47" s="71">
        <v>44.94</v>
      </c>
      <c r="M47" s="71">
        <v>66.88</v>
      </c>
      <c r="N47" s="71">
        <v>0.27</v>
      </c>
      <c r="O47" s="71">
        <v>0.05</v>
      </c>
      <c r="P47" s="71">
        <v>5.19</v>
      </c>
      <c r="Q47" s="71">
        <v>1.77</v>
      </c>
      <c r="R47" s="71">
        <v>1.43</v>
      </c>
      <c r="S47" s="71">
        <v>3.7600000000000007</v>
      </c>
      <c r="T47" s="71">
        <v>0.19</v>
      </c>
      <c r="U47" s="71">
        <v>62.28</v>
      </c>
      <c r="W47">
        <f t="shared" si="11"/>
        <v>53</v>
      </c>
      <c r="X47">
        <f t="shared" si="12"/>
        <v>42</v>
      </c>
      <c r="Y47">
        <f t="shared" si="13"/>
        <v>59</v>
      </c>
      <c r="Z47">
        <f t="shared" si="14"/>
        <v>22</v>
      </c>
      <c r="AA47">
        <f t="shared" si="15"/>
        <v>23</v>
      </c>
      <c r="AB47" s="57">
        <f t="shared" si="16"/>
        <v>39.799999999999997</v>
      </c>
      <c r="AC47">
        <f t="shared" si="17"/>
        <v>43</v>
      </c>
    </row>
    <row r="48" spans="1:29" x14ac:dyDescent="0.25">
      <c r="A48" s="66" t="s">
        <v>83</v>
      </c>
      <c r="B48" s="66">
        <v>65954</v>
      </c>
      <c r="C48" s="73">
        <v>2434</v>
      </c>
      <c r="D48" s="70">
        <v>36.24</v>
      </c>
      <c r="E48" s="70">
        <v>8.93</v>
      </c>
      <c r="F48" s="44">
        <f t="shared" si="9"/>
        <v>4.9428167237647209E-2</v>
      </c>
      <c r="G48" s="70">
        <v>0.28999999999999998</v>
      </c>
      <c r="H48" s="70">
        <v>33.049999999999997</v>
      </c>
      <c r="I48" s="70">
        <v>3.18</v>
      </c>
      <c r="J48" s="71">
        <v>8.77</v>
      </c>
      <c r="K48" s="44">
        <f t="shared" si="10"/>
        <v>0.55350691195573576</v>
      </c>
      <c r="L48" s="71">
        <v>586.71</v>
      </c>
      <c r="M48" s="71">
        <v>27.04</v>
      </c>
      <c r="N48" s="71">
        <v>3.3</v>
      </c>
      <c r="O48" s="71">
        <v>-0.01</v>
      </c>
      <c r="P48" s="71">
        <v>4.99</v>
      </c>
      <c r="Q48" s="71">
        <v>1.21</v>
      </c>
      <c r="R48" s="71">
        <v>1.41</v>
      </c>
      <c r="S48" s="71">
        <v>3.58</v>
      </c>
      <c r="T48" s="71">
        <v>-0.55000000000000004</v>
      </c>
      <c r="U48" s="71">
        <v>70.709999999999994</v>
      </c>
      <c r="W48">
        <f t="shared" si="11"/>
        <v>69</v>
      </c>
      <c r="X48">
        <f t="shared" si="12"/>
        <v>43</v>
      </c>
      <c r="Y48">
        <f t="shared" si="13"/>
        <v>63</v>
      </c>
      <c r="Z48">
        <f t="shared" si="14"/>
        <v>39</v>
      </c>
      <c r="AA48">
        <f t="shared" si="15"/>
        <v>64</v>
      </c>
      <c r="AB48" s="57">
        <f t="shared" si="16"/>
        <v>55.6</v>
      </c>
      <c r="AC48">
        <f t="shared" si="17"/>
        <v>72</v>
      </c>
    </row>
    <row r="49" spans="1:29" x14ac:dyDescent="0.25">
      <c r="A49" s="66" t="s">
        <v>70</v>
      </c>
      <c r="B49" s="66">
        <v>13305</v>
      </c>
      <c r="C49" s="73">
        <v>2984</v>
      </c>
      <c r="D49" s="70">
        <v>35.74</v>
      </c>
      <c r="E49" s="70">
        <v>8.83</v>
      </c>
      <c r="F49" s="44">
        <v>0</v>
      </c>
      <c r="G49" s="70">
        <v>0</v>
      </c>
      <c r="H49" s="70">
        <v>28.68</v>
      </c>
      <c r="I49" s="70">
        <v>7.05</v>
      </c>
      <c r="J49" s="71">
        <v>19.7</v>
      </c>
      <c r="K49" s="44">
        <f t="shared" si="10"/>
        <v>0</v>
      </c>
      <c r="L49" s="71">
        <v>0</v>
      </c>
      <c r="M49" s="71">
        <v>30.78</v>
      </c>
      <c r="N49" s="71">
        <v>0</v>
      </c>
      <c r="O49" s="71">
        <v>0.05</v>
      </c>
      <c r="P49" s="71">
        <v>4.93</v>
      </c>
      <c r="Q49" s="71">
        <v>3.91</v>
      </c>
      <c r="R49" s="71">
        <v>0.45</v>
      </c>
      <c r="S49" s="71">
        <v>4.4799999999999995</v>
      </c>
      <c r="T49" s="71">
        <v>1.96</v>
      </c>
      <c r="U49" s="71">
        <v>53.08</v>
      </c>
      <c r="W49">
        <f t="shared" si="11"/>
        <v>2</v>
      </c>
      <c r="X49">
        <f t="shared" si="12"/>
        <v>44</v>
      </c>
      <c r="Y49">
        <f t="shared" si="13"/>
        <v>47</v>
      </c>
      <c r="Z49">
        <f t="shared" si="14"/>
        <v>11</v>
      </c>
      <c r="AA49">
        <f t="shared" si="15"/>
        <v>60</v>
      </c>
      <c r="AB49" s="57">
        <f t="shared" si="16"/>
        <v>32.799999999999997</v>
      </c>
      <c r="AC49">
        <f t="shared" si="17"/>
        <v>21</v>
      </c>
    </row>
    <row r="50" spans="1:29" x14ac:dyDescent="0.25">
      <c r="A50" s="66" t="s">
        <v>75</v>
      </c>
      <c r="B50" s="66">
        <v>65817</v>
      </c>
      <c r="C50" s="73">
        <v>1885</v>
      </c>
      <c r="D50" s="70">
        <v>32.299999999999997</v>
      </c>
      <c r="E50" s="70">
        <v>17.5</v>
      </c>
      <c r="F50" s="44">
        <f t="shared" si="9"/>
        <v>0.22950135614437722</v>
      </c>
      <c r="G50" s="70">
        <v>0.11</v>
      </c>
      <c r="H50" s="70">
        <v>28.72</v>
      </c>
      <c r="I50" s="70">
        <v>3.51</v>
      </c>
      <c r="J50" s="71">
        <v>10.86</v>
      </c>
      <c r="K50" s="44">
        <f t="shared" si="10"/>
        <v>1.3114363208250128</v>
      </c>
      <c r="L50" s="71">
        <v>47.93</v>
      </c>
      <c r="M50" s="71">
        <v>60.92</v>
      </c>
      <c r="N50" s="71">
        <v>0.64</v>
      </c>
      <c r="O50" s="71">
        <v>0</v>
      </c>
      <c r="P50" s="71">
        <v>4.8499999999999996</v>
      </c>
      <c r="Q50" s="71">
        <v>2.5299999999999998</v>
      </c>
      <c r="R50" s="71">
        <v>1.53</v>
      </c>
      <c r="S50" s="71">
        <v>3.3199999999999994</v>
      </c>
      <c r="T50" s="71">
        <v>0.17</v>
      </c>
      <c r="U50" s="71">
        <v>63.01</v>
      </c>
      <c r="W50">
        <f t="shared" si="11"/>
        <v>55</v>
      </c>
      <c r="X50">
        <f t="shared" si="12"/>
        <v>45</v>
      </c>
      <c r="Y50">
        <f t="shared" si="13"/>
        <v>69</v>
      </c>
      <c r="Z50">
        <f t="shared" si="14"/>
        <v>25</v>
      </c>
      <c r="AA50">
        <f t="shared" si="15"/>
        <v>33</v>
      </c>
      <c r="AB50" s="57">
        <f t="shared" si="16"/>
        <v>45.4</v>
      </c>
      <c r="AC50">
        <f t="shared" si="17"/>
        <v>58</v>
      </c>
    </row>
    <row r="51" spans="1:29" x14ac:dyDescent="0.25">
      <c r="A51" s="66" t="s">
        <v>64</v>
      </c>
      <c r="B51" s="66">
        <v>21774</v>
      </c>
      <c r="C51" s="73">
        <v>2436</v>
      </c>
      <c r="D51" s="70">
        <v>31.41</v>
      </c>
      <c r="E51" s="70">
        <v>9.69</v>
      </c>
      <c r="F51" s="44">
        <f t="shared" si="9"/>
        <v>0.10116337885685382</v>
      </c>
      <c r="G51" s="70">
        <v>0.02</v>
      </c>
      <c r="H51" s="70">
        <v>27.17</v>
      </c>
      <c r="I51" s="70">
        <v>4.12</v>
      </c>
      <c r="J51" s="71">
        <v>13.13</v>
      </c>
      <c r="K51" s="44">
        <f t="shared" si="10"/>
        <v>1.0439977178209889</v>
      </c>
      <c r="L51" s="71">
        <v>19.77</v>
      </c>
      <c r="M51" s="71">
        <v>35.69</v>
      </c>
      <c r="N51" s="71">
        <v>0.18</v>
      </c>
      <c r="O51" s="71">
        <v>0.33</v>
      </c>
      <c r="P51" s="71">
        <v>6.46</v>
      </c>
      <c r="Q51" s="71">
        <v>2.63</v>
      </c>
      <c r="R51" s="71">
        <v>0.23</v>
      </c>
      <c r="S51" s="71">
        <v>6.2299999999999995</v>
      </c>
      <c r="T51" s="71">
        <v>1.34</v>
      </c>
      <c r="U51" s="71">
        <v>63.74</v>
      </c>
      <c r="W51">
        <f t="shared" si="11"/>
        <v>10</v>
      </c>
      <c r="X51">
        <f t="shared" si="12"/>
        <v>46</v>
      </c>
      <c r="Y51">
        <f t="shared" si="13"/>
        <v>15</v>
      </c>
      <c r="Z51">
        <f t="shared" si="14"/>
        <v>26</v>
      </c>
      <c r="AA51">
        <f t="shared" si="15"/>
        <v>55</v>
      </c>
      <c r="AB51" s="57">
        <f t="shared" si="16"/>
        <v>30.4</v>
      </c>
      <c r="AC51">
        <f t="shared" si="17"/>
        <v>16</v>
      </c>
    </row>
    <row r="52" spans="1:29" x14ac:dyDescent="0.25">
      <c r="A52" s="66" t="s">
        <v>66</v>
      </c>
      <c r="B52" s="66">
        <v>19203</v>
      </c>
      <c r="C52" s="73">
        <v>2078</v>
      </c>
      <c r="D52" s="70">
        <v>30.62</v>
      </c>
      <c r="E52" s="70">
        <v>9.36</v>
      </c>
      <c r="F52" s="44">
        <f t="shared" si="9"/>
        <v>0.10499475026248688</v>
      </c>
      <c r="G52" s="70">
        <v>7.0000000000000007E-2</v>
      </c>
      <c r="H52" s="70">
        <v>26.65</v>
      </c>
      <c r="I52" s="70">
        <v>3.74</v>
      </c>
      <c r="J52" s="71">
        <v>12.22</v>
      </c>
      <c r="K52" s="44">
        <f t="shared" si="10"/>
        <v>1.1217387848556293</v>
      </c>
      <c r="L52" s="71">
        <v>66.67</v>
      </c>
      <c r="M52" s="71">
        <v>35.130000000000003</v>
      </c>
      <c r="N52" s="71">
        <v>0.73</v>
      </c>
      <c r="O52" s="71">
        <v>0</v>
      </c>
      <c r="P52" s="71">
        <v>6.52</v>
      </c>
      <c r="Q52" s="71">
        <v>2.4300000000000002</v>
      </c>
      <c r="R52" s="71">
        <v>0.11</v>
      </c>
      <c r="S52" s="71">
        <v>6.4099999999999993</v>
      </c>
      <c r="T52" s="71">
        <v>1.57</v>
      </c>
      <c r="U52" s="71">
        <v>60.14</v>
      </c>
      <c r="W52">
        <f t="shared" si="11"/>
        <v>7</v>
      </c>
      <c r="X52">
        <f t="shared" si="12"/>
        <v>47</v>
      </c>
      <c r="Y52">
        <f t="shared" si="13"/>
        <v>14</v>
      </c>
      <c r="Z52">
        <f t="shared" si="14"/>
        <v>18</v>
      </c>
      <c r="AA52">
        <f t="shared" si="15"/>
        <v>56</v>
      </c>
      <c r="AB52" s="57">
        <f t="shared" si="16"/>
        <v>28.4</v>
      </c>
      <c r="AC52">
        <f t="shared" si="17"/>
        <v>13</v>
      </c>
    </row>
    <row r="53" spans="1:29" x14ac:dyDescent="0.25">
      <c r="A53" s="66" t="s">
        <v>107</v>
      </c>
      <c r="B53" s="66">
        <v>24786</v>
      </c>
      <c r="C53" s="73">
        <v>4601</v>
      </c>
      <c r="D53" s="70">
        <v>30.3</v>
      </c>
      <c r="E53" s="70">
        <v>16.91</v>
      </c>
      <c r="F53" s="44">
        <f t="shared" si="9"/>
        <v>8.4033613445378144E-2</v>
      </c>
      <c r="G53" s="70">
        <v>0.01</v>
      </c>
      <c r="H53" s="70">
        <v>27.06</v>
      </c>
      <c r="I53" s="70">
        <v>3.11</v>
      </c>
      <c r="J53" s="71">
        <v>10.25</v>
      </c>
      <c r="K53" s="44">
        <f t="shared" si="10"/>
        <v>0.4969462652003438</v>
      </c>
      <c r="L53" s="71">
        <v>11.9</v>
      </c>
      <c r="M53" s="71">
        <v>62.47</v>
      </c>
      <c r="N53" s="71">
        <v>7.0000000000000007E-2</v>
      </c>
      <c r="O53" s="71">
        <v>0.3</v>
      </c>
      <c r="P53" s="71">
        <v>6.17</v>
      </c>
      <c r="Q53" s="71">
        <v>3.6</v>
      </c>
      <c r="R53" s="71">
        <v>0.01</v>
      </c>
      <c r="S53" s="71">
        <v>6.16</v>
      </c>
      <c r="T53" s="71">
        <v>1.34</v>
      </c>
      <c r="U53" s="71">
        <v>80.930000000000007</v>
      </c>
      <c r="W53">
        <f t="shared" si="11"/>
        <v>10</v>
      </c>
      <c r="X53">
        <f t="shared" si="12"/>
        <v>48</v>
      </c>
      <c r="Y53">
        <f t="shared" si="13"/>
        <v>16</v>
      </c>
      <c r="Z53">
        <f t="shared" si="14"/>
        <v>55</v>
      </c>
      <c r="AA53">
        <f t="shared" si="15"/>
        <v>32</v>
      </c>
      <c r="AB53" s="57">
        <f t="shared" si="16"/>
        <v>32.200000000000003</v>
      </c>
      <c r="AC53">
        <f t="shared" si="17"/>
        <v>19</v>
      </c>
    </row>
    <row r="54" spans="1:29" x14ac:dyDescent="0.25">
      <c r="A54" s="66" t="s">
        <v>77</v>
      </c>
      <c r="B54" s="66">
        <v>65809</v>
      </c>
      <c r="C54" s="73">
        <v>3102</v>
      </c>
      <c r="D54" s="70">
        <v>28.34</v>
      </c>
      <c r="E54" s="70">
        <v>13.62</v>
      </c>
      <c r="F54" s="44">
        <f t="shared" si="9"/>
        <v>0.13382402141184344</v>
      </c>
      <c r="G54" s="70">
        <v>0.04</v>
      </c>
      <c r="H54" s="70">
        <v>25.63</v>
      </c>
      <c r="I54" s="70">
        <v>2.46</v>
      </c>
      <c r="J54" s="71">
        <v>8.66</v>
      </c>
      <c r="K54" s="44">
        <f t="shared" si="10"/>
        <v>0.98255522328813094</v>
      </c>
      <c r="L54" s="71">
        <v>29.89</v>
      </c>
      <c r="M54" s="71">
        <v>53.15</v>
      </c>
      <c r="N54" s="71">
        <v>0.32</v>
      </c>
      <c r="O54" s="71">
        <v>0.28000000000000003</v>
      </c>
      <c r="P54" s="71">
        <v>7.03</v>
      </c>
      <c r="Q54" s="71">
        <v>2.4500000000000002</v>
      </c>
      <c r="R54" s="71">
        <v>0.14000000000000001</v>
      </c>
      <c r="S54" s="71">
        <v>6.8900000000000006</v>
      </c>
      <c r="T54" s="71">
        <v>1.17</v>
      </c>
      <c r="U54" s="71">
        <v>67.42</v>
      </c>
      <c r="W54">
        <f t="shared" si="11"/>
        <v>13</v>
      </c>
      <c r="X54">
        <f t="shared" si="12"/>
        <v>49</v>
      </c>
      <c r="Y54">
        <f t="shared" si="13"/>
        <v>9</v>
      </c>
      <c r="Z54">
        <f t="shared" si="14"/>
        <v>33</v>
      </c>
      <c r="AA54">
        <f t="shared" si="15"/>
        <v>37</v>
      </c>
      <c r="AB54" s="57">
        <f t="shared" si="16"/>
        <v>28.2</v>
      </c>
      <c r="AC54">
        <f t="shared" si="17"/>
        <v>12</v>
      </c>
    </row>
    <row r="55" spans="1:29" x14ac:dyDescent="0.25">
      <c r="A55" s="66" t="s">
        <v>40</v>
      </c>
      <c r="B55" s="66">
        <v>9582</v>
      </c>
      <c r="C55" s="73">
        <v>2118</v>
      </c>
      <c r="D55" s="70">
        <v>27.37</v>
      </c>
      <c r="E55" s="70">
        <v>10.07</v>
      </c>
      <c r="F55" s="44">
        <f t="shared" si="9"/>
        <v>6.064741111363809E-2</v>
      </c>
      <c r="G55" s="70">
        <v>0.08</v>
      </c>
      <c r="H55" s="70">
        <v>23.08</v>
      </c>
      <c r="I55" s="70">
        <v>4.1100000000000003</v>
      </c>
      <c r="J55" s="71">
        <v>15.02</v>
      </c>
      <c r="K55" s="44">
        <f t="shared" si="10"/>
        <v>0.60225830301527394</v>
      </c>
      <c r="L55" s="71">
        <v>131.91</v>
      </c>
      <c r="M55" s="71">
        <v>43.62</v>
      </c>
      <c r="N55" s="71">
        <v>0.77</v>
      </c>
      <c r="O55" s="71">
        <v>0.68</v>
      </c>
      <c r="P55" s="71">
        <v>6.84</v>
      </c>
      <c r="Q55" s="71">
        <v>3.07</v>
      </c>
      <c r="R55" s="71">
        <v>7.0000000000000007E-2</v>
      </c>
      <c r="S55" s="71">
        <v>6.77</v>
      </c>
      <c r="T55" s="71">
        <v>1.64</v>
      </c>
      <c r="U55" s="71">
        <v>60.42</v>
      </c>
      <c r="W55">
        <f t="shared" si="11"/>
        <v>4</v>
      </c>
      <c r="X55">
        <f t="shared" si="12"/>
        <v>50</v>
      </c>
      <c r="Y55">
        <f t="shared" si="13"/>
        <v>10</v>
      </c>
      <c r="Z55">
        <f t="shared" si="14"/>
        <v>20</v>
      </c>
      <c r="AA55">
        <f t="shared" si="15"/>
        <v>50</v>
      </c>
      <c r="AB55" s="57">
        <f t="shared" si="16"/>
        <v>26.8</v>
      </c>
      <c r="AC55">
        <f t="shared" si="17"/>
        <v>8</v>
      </c>
    </row>
    <row r="56" spans="1:29" x14ac:dyDescent="0.25">
      <c r="A56" s="66" t="s">
        <v>357</v>
      </c>
      <c r="B56" s="66">
        <v>6498</v>
      </c>
      <c r="C56" s="73">
        <v>1899</v>
      </c>
      <c r="D56" s="70">
        <v>26.89</v>
      </c>
      <c r="E56" s="70">
        <v>16.440000000000001</v>
      </c>
      <c r="F56" s="44">
        <f t="shared" si="9"/>
        <v>2.991325157044571E-2</v>
      </c>
      <c r="G56" s="70">
        <v>0.01</v>
      </c>
      <c r="H56" s="70">
        <v>23.68</v>
      </c>
      <c r="I56" s="70">
        <v>3.17</v>
      </c>
      <c r="J56" s="71">
        <v>11.79</v>
      </c>
      <c r="K56" s="44">
        <f t="shared" si="10"/>
        <v>0.1819540849783802</v>
      </c>
      <c r="L56" s="71">
        <v>33.43</v>
      </c>
      <c r="M56" s="71">
        <v>69.44</v>
      </c>
      <c r="N56" s="71">
        <v>0.03</v>
      </c>
      <c r="O56" s="71">
        <v>0.41</v>
      </c>
      <c r="P56" s="71">
        <v>4.78</v>
      </c>
      <c r="Q56" s="71">
        <v>1.72</v>
      </c>
      <c r="R56" s="71">
        <v>0.41</v>
      </c>
      <c r="S56" s="71">
        <v>4.37</v>
      </c>
      <c r="T56" s="71">
        <v>0.93</v>
      </c>
      <c r="U56" s="71">
        <v>72.319999999999993</v>
      </c>
      <c r="W56">
        <f t="shared" si="11"/>
        <v>23</v>
      </c>
      <c r="X56">
        <f t="shared" si="12"/>
        <v>51</v>
      </c>
      <c r="Y56">
        <f t="shared" si="13"/>
        <v>51</v>
      </c>
      <c r="Z56">
        <f t="shared" si="14"/>
        <v>43</v>
      </c>
      <c r="AA56">
        <f t="shared" si="15"/>
        <v>22</v>
      </c>
      <c r="AB56" s="57">
        <f t="shared" si="16"/>
        <v>38</v>
      </c>
      <c r="AC56">
        <f t="shared" si="17"/>
        <v>40</v>
      </c>
    </row>
    <row r="57" spans="1:29" x14ac:dyDescent="0.25">
      <c r="A57" s="66" t="s">
        <v>97</v>
      </c>
      <c r="B57" s="66">
        <v>66002</v>
      </c>
      <c r="C57" s="73">
        <v>2235</v>
      </c>
      <c r="D57" s="70">
        <v>24.4</v>
      </c>
      <c r="E57" s="70">
        <v>4.63</v>
      </c>
      <c r="F57" s="44">
        <f t="shared" si="9"/>
        <v>1.7082867436948691E-2</v>
      </c>
      <c r="G57" s="70">
        <v>0.11</v>
      </c>
      <c r="H57" s="70">
        <v>21.65</v>
      </c>
      <c r="I57" s="70">
        <v>2.72</v>
      </c>
      <c r="J57" s="71">
        <v>11.16</v>
      </c>
      <c r="K57" s="44">
        <f t="shared" si="10"/>
        <v>0.36896041980450739</v>
      </c>
      <c r="L57" s="71">
        <v>643.91999999999996</v>
      </c>
      <c r="M57" s="71">
        <v>21.4</v>
      </c>
      <c r="N57" s="71">
        <v>2.2799999999999998</v>
      </c>
      <c r="O57" s="71">
        <v>-0.03</v>
      </c>
      <c r="P57" s="71">
        <v>6.07</v>
      </c>
      <c r="Q57" s="71">
        <v>1.95</v>
      </c>
      <c r="R57" s="71">
        <v>0.05</v>
      </c>
      <c r="S57" s="71">
        <v>6.0200000000000005</v>
      </c>
      <c r="T57" s="71">
        <v>0.33</v>
      </c>
      <c r="U57" s="71">
        <v>87.68</v>
      </c>
      <c r="W57">
        <f t="shared" si="11"/>
        <v>44</v>
      </c>
      <c r="X57">
        <f t="shared" si="12"/>
        <v>52</v>
      </c>
      <c r="Y57">
        <f t="shared" si="13"/>
        <v>18</v>
      </c>
      <c r="Z57">
        <f t="shared" si="14"/>
        <v>65</v>
      </c>
      <c r="AA57">
        <f t="shared" si="15"/>
        <v>70</v>
      </c>
      <c r="AB57" s="57">
        <f t="shared" si="16"/>
        <v>49.8</v>
      </c>
      <c r="AC57">
        <f t="shared" si="17"/>
        <v>67</v>
      </c>
    </row>
    <row r="58" spans="1:29" x14ac:dyDescent="0.25">
      <c r="A58" s="66" t="s">
        <v>96</v>
      </c>
      <c r="B58" s="66">
        <v>20629</v>
      </c>
      <c r="C58" s="73">
        <v>1751</v>
      </c>
      <c r="D58" s="70">
        <v>22.68</v>
      </c>
      <c r="E58" s="70">
        <v>5.65</v>
      </c>
      <c r="F58" s="44">
        <f t="shared" si="9"/>
        <v>8.5711836804662725E-2</v>
      </c>
      <c r="G58" s="70">
        <v>0.1</v>
      </c>
      <c r="H58" s="70">
        <v>22.61</v>
      </c>
      <c r="I58" s="70">
        <v>2.1</v>
      </c>
      <c r="J58" s="71">
        <v>9.25</v>
      </c>
      <c r="K58" s="44">
        <f t="shared" si="10"/>
        <v>1.5170236602595173</v>
      </c>
      <c r="L58" s="71">
        <v>116.67</v>
      </c>
      <c r="M58" s="71">
        <v>24.99</v>
      </c>
      <c r="N58" s="71">
        <v>1.82</v>
      </c>
      <c r="O58" s="71">
        <v>0.21</v>
      </c>
      <c r="P58" s="71">
        <v>6.16</v>
      </c>
      <c r="Q58" s="71">
        <v>1.46</v>
      </c>
      <c r="R58" s="71">
        <v>1.05</v>
      </c>
      <c r="S58" s="71">
        <v>5.1100000000000003</v>
      </c>
      <c r="T58" s="71">
        <v>-0.47</v>
      </c>
      <c r="U58" s="71">
        <v>83.64</v>
      </c>
      <c r="W58">
        <f t="shared" si="11"/>
        <v>68</v>
      </c>
      <c r="X58">
        <f t="shared" si="12"/>
        <v>53</v>
      </c>
      <c r="Y58">
        <f t="shared" si="13"/>
        <v>31</v>
      </c>
      <c r="Z58">
        <f t="shared" si="14"/>
        <v>58</v>
      </c>
      <c r="AA58">
        <f t="shared" si="15"/>
        <v>67</v>
      </c>
      <c r="AB58" s="57">
        <f t="shared" si="16"/>
        <v>55.4</v>
      </c>
      <c r="AC58">
        <f t="shared" si="17"/>
        <v>70</v>
      </c>
    </row>
    <row r="59" spans="1:29" x14ac:dyDescent="0.25">
      <c r="A59" s="66" t="s">
        <v>46</v>
      </c>
      <c r="B59" s="66">
        <v>60247</v>
      </c>
      <c r="C59" s="73">
        <v>2354</v>
      </c>
      <c r="D59" s="70">
        <v>17.11</v>
      </c>
      <c r="E59" s="70">
        <v>12.97</v>
      </c>
      <c r="F59" s="44">
        <f t="shared" si="9"/>
        <v>8.8130685216077573E-2</v>
      </c>
      <c r="G59" s="70">
        <v>0.28000000000000003</v>
      </c>
      <c r="H59" s="70">
        <v>15.48</v>
      </c>
      <c r="I59" s="70">
        <v>1.61</v>
      </c>
      <c r="J59" s="71">
        <v>9.43</v>
      </c>
      <c r="K59" s="44">
        <f t="shared" si="10"/>
        <v>0.6794964164693722</v>
      </c>
      <c r="L59" s="71">
        <v>317.70999999999998</v>
      </c>
      <c r="M59" s="71">
        <v>83.83</v>
      </c>
      <c r="N59" s="71">
        <v>2.1800000000000002</v>
      </c>
      <c r="O59" s="71">
        <v>0</v>
      </c>
      <c r="P59" s="71">
        <v>5.2</v>
      </c>
      <c r="Q59" s="71">
        <v>6.41</v>
      </c>
      <c r="R59" s="71">
        <v>0.39</v>
      </c>
      <c r="S59" s="71">
        <v>4.8100000000000005</v>
      </c>
      <c r="T59" s="71">
        <v>0.69</v>
      </c>
      <c r="U59" s="71">
        <v>70.52</v>
      </c>
      <c r="W59">
        <f t="shared" si="11"/>
        <v>28</v>
      </c>
      <c r="X59">
        <f t="shared" si="12"/>
        <v>54</v>
      </c>
      <c r="Y59">
        <f t="shared" si="13"/>
        <v>36</v>
      </c>
      <c r="Z59">
        <f t="shared" si="14"/>
        <v>38</v>
      </c>
      <c r="AA59">
        <f t="shared" si="15"/>
        <v>11</v>
      </c>
      <c r="AB59" s="57">
        <f t="shared" si="16"/>
        <v>33.4</v>
      </c>
      <c r="AC59">
        <f t="shared" si="17"/>
        <v>23</v>
      </c>
    </row>
    <row r="60" spans="1:29" x14ac:dyDescent="0.25">
      <c r="A60" s="66" t="s">
        <v>45</v>
      </c>
      <c r="B60" s="66">
        <v>61261</v>
      </c>
      <c r="C60" s="73">
        <v>1974</v>
      </c>
      <c r="D60" s="70">
        <v>15</v>
      </c>
      <c r="E60" s="70">
        <v>7.21</v>
      </c>
      <c r="F60" s="44">
        <f t="shared" si="9"/>
        <v>2.6157467957101756E-2</v>
      </c>
      <c r="G60" s="70">
        <v>0.02</v>
      </c>
      <c r="H60" s="70">
        <v>13.93</v>
      </c>
      <c r="I60" s="70">
        <v>1.1000000000000001</v>
      </c>
      <c r="J60" s="71">
        <v>7.34</v>
      </c>
      <c r="K60" s="44">
        <f t="shared" si="10"/>
        <v>0.36279428511930312</v>
      </c>
      <c r="L60" s="71">
        <v>76.459999999999994</v>
      </c>
      <c r="M60" s="71">
        <v>51.79</v>
      </c>
      <c r="N60" s="71">
        <v>0.24</v>
      </c>
      <c r="O60" s="71">
        <v>0</v>
      </c>
      <c r="P60" s="71">
        <v>5.4</v>
      </c>
      <c r="Q60" s="71">
        <v>1.4</v>
      </c>
      <c r="R60" s="71">
        <v>0.08</v>
      </c>
      <c r="S60" s="71">
        <v>5.32</v>
      </c>
      <c r="T60" s="71">
        <v>0.55000000000000004</v>
      </c>
      <c r="U60" s="71">
        <v>84.94</v>
      </c>
      <c r="W60">
        <f t="shared" si="11"/>
        <v>35</v>
      </c>
      <c r="X60">
        <f t="shared" si="12"/>
        <v>55</v>
      </c>
      <c r="Y60">
        <f t="shared" si="13"/>
        <v>28</v>
      </c>
      <c r="Z60">
        <f t="shared" si="14"/>
        <v>60</v>
      </c>
      <c r="AA60">
        <f t="shared" si="15"/>
        <v>38</v>
      </c>
      <c r="AB60" s="57">
        <f t="shared" si="16"/>
        <v>43.2</v>
      </c>
      <c r="AC60">
        <f t="shared" si="17"/>
        <v>55</v>
      </c>
    </row>
    <row r="61" spans="1:29" x14ac:dyDescent="0.25">
      <c r="A61" s="66" t="s">
        <v>47</v>
      </c>
      <c r="B61" s="66">
        <v>3544</v>
      </c>
      <c r="C61" s="73">
        <v>1250</v>
      </c>
      <c r="D61" s="70">
        <v>13.93</v>
      </c>
      <c r="E61" s="70">
        <v>3.35</v>
      </c>
      <c r="F61" s="44">
        <f t="shared" si="9"/>
        <v>0</v>
      </c>
      <c r="G61" s="70">
        <v>0</v>
      </c>
      <c r="H61" s="70">
        <v>11.95</v>
      </c>
      <c r="I61" s="70">
        <v>2.2000000000000002</v>
      </c>
      <c r="J61" s="71">
        <v>15.8</v>
      </c>
      <c r="K61" s="44">
        <f t="shared" si="10"/>
        <v>0</v>
      </c>
      <c r="L61" s="71">
        <v>19.46</v>
      </c>
      <c r="M61" s="71">
        <v>28.05</v>
      </c>
      <c r="N61" s="71">
        <v>0.1</v>
      </c>
      <c r="O61" s="71">
        <v>0</v>
      </c>
      <c r="P61" s="71">
        <v>6.37</v>
      </c>
      <c r="Q61" s="71">
        <v>3.01</v>
      </c>
      <c r="R61" s="71">
        <v>0.33</v>
      </c>
      <c r="S61" s="71">
        <v>6.04</v>
      </c>
      <c r="T61" s="71">
        <v>0.81</v>
      </c>
      <c r="U61" s="71">
        <v>72.319999999999993</v>
      </c>
      <c r="W61">
        <f t="shared" si="11"/>
        <v>25</v>
      </c>
      <c r="X61">
        <f t="shared" si="12"/>
        <v>56</v>
      </c>
      <c r="Y61">
        <f t="shared" si="13"/>
        <v>17</v>
      </c>
      <c r="Z61">
        <f t="shared" si="14"/>
        <v>43</v>
      </c>
      <c r="AA61">
        <f t="shared" si="15"/>
        <v>63</v>
      </c>
      <c r="AB61" s="57">
        <f t="shared" si="16"/>
        <v>40.799999999999997</v>
      </c>
      <c r="AC61">
        <f t="shared" si="17"/>
        <v>47</v>
      </c>
    </row>
    <row r="62" spans="1:29" x14ac:dyDescent="0.25">
      <c r="A62" s="66" t="s">
        <v>48</v>
      </c>
      <c r="B62" s="66">
        <v>3683</v>
      </c>
      <c r="C62" s="73">
        <v>1464</v>
      </c>
      <c r="D62" s="70">
        <v>13.28</v>
      </c>
      <c r="E62" s="70">
        <v>4.8099999999999996</v>
      </c>
      <c r="F62" s="44">
        <f t="shared" si="9"/>
        <v>7.7669902912621352E-2</v>
      </c>
      <c r="G62" s="70">
        <v>0.02</v>
      </c>
      <c r="H62" s="70">
        <v>10.45</v>
      </c>
      <c r="I62" s="70">
        <v>2.79</v>
      </c>
      <c r="J62" s="71">
        <v>21.01</v>
      </c>
      <c r="K62" s="44">
        <f t="shared" si="10"/>
        <v>1.6147588963122943</v>
      </c>
      <c r="L62" s="71">
        <v>25.75</v>
      </c>
      <c r="M62" s="71">
        <v>46.04</v>
      </c>
      <c r="N62" s="71">
        <v>0.51</v>
      </c>
      <c r="O62" s="71">
        <v>-0.05</v>
      </c>
      <c r="P62" s="71">
        <v>4.58</v>
      </c>
      <c r="Q62" s="71">
        <v>3.25</v>
      </c>
      <c r="R62" s="71">
        <v>0.82</v>
      </c>
      <c r="S62" s="71">
        <v>3.7600000000000002</v>
      </c>
      <c r="T62" s="71">
        <v>1.05</v>
      </c>
      <c r="U62" s="71">
        <v>48.58</v>
      </c>
      <c r="W62">
        <f t="shared" si="11"/>
        <v>18</v>
      </c>
      <c r="X62">
        <f t="shared" si="12"/>
        <v>57</v>
      </c>
      <c r="Y62">
        <f t="shared" si="13"/>
        <v>60</v>
      </c>
      <c r="Z62">
        <f t="shared" si="14"/>
        <v>6</v>
      </c>
      <c r="AA62">
        <f t="shared" si="15"/>
        <v>44</v>
      </c>
      <c r="AB62" s="57">
        <f t="shared" si="16"/>
        <v>37</v>
      </c>
      <c r="AC62">
        <f t="shared" si="17"/>
        <v>35</v>
      </c>
    </row>
    <row r="63" spans="1:29" x14ac:dyDescent="0.25">
      <c r="A63" s="66" t="s">
        <v>106</v>
      </c>
      <c r="B63" s="66">
        <v>3337</v>
      </c>
      <c r="C63" s="73">
        <v>998</v>
      </c>
      <c r="D63" s="70">
        <v>12.27</v>
      </c>
      <c r="E63" s="70">
        <v>2.3199999999999998</v>
      </c>
      <c r="F63" s="44">
        <f t="shared" si="9"/>
        <v>6.0262745570688205E-2</v>
      </c>
      <c r="G63" s="70">
        <v>0.1</v>
      </c>
      <c r="H63" s="70">
        <v>9.9600000000000009</v>
      </c>
      <c r="I63" s="70">
        <v>2.2599999999999998</v>
      </c>
      <c r="J63" s="71">
        <v>18.420000000000002</v>
      </c>
      <c r="K63" s="44">
        <f t="shared" si="10"/>
        <v>2.5975321366675952</v>
      </c>
      <c r="L63" s="71">
        <v>165.94</v>
      </c>
      <c r="M63" s="71">
        <v>23.31</v>
      </c>
      <c r="N63" s="71">
        <v>4.2699999999999996</v>
      </c>
      <c r="O63" s="71">
        <v>-1.57</v>
      </c>
      <c r="P63" s="71">
        <v>6.96</v>
      </c>
      <c r="Q63" s="71">
        <v>2.17</v>
      </c>
      <c r="R63" s="71">
        <v>0.51</v>
      </c>
      <c r="S63" s="71">
        <v>6.45</v>
      </c>
      <c r="T63" s="71">
        <v>-0.03</v>
      </c>
      <c r="U63" s="71">
        <v>53.62</v>
      </c>
      <c r="W63">
        <f t="shared" si="11"/>
        <v>61</v>
      </c>
      <c r="X63">
        <f t="shared" si="12"/>
        <v>58</v>
      </c>
      <c r="Y63">
        <f t="shared" si="13"/>
        <v>13</v>
      </c>
      <c r="Z63">
        <f t="shared" si="14"/>
        <v>12</v>
      </c>
      <c r="AA63">
        <f t="shared" si="15"/>
        <v>68</v>
      </c>
      <c r="AB63" s="57">
        <f t="shared" si="16"/>
        <v>42.4</v>
      </c>
      <c r="AC63">
        <f t="shared" si="17"/>
        <v>53</v>
      </c>
    </row>
    <row r="64" spans="1:29" x14ac:dyDescent="0.25">
      <c r="A64" s="66" t="s">
        <v>39</v>
      </c>
      <c r="B64" s="66">
        <v>21190</v>
      </c>
      <c r="C64" s="73">
        <v>1136</v>
      </c>
      <c r="D64" s="70">
        <v>10.99</v>
      </c>
      <c r="E64" s="70">
        <v>3.76</v>
      </c>
      <c r="F64" s="44">
        <f t="shared" si="9"/>
        <v>5.354957160342718E-2</v>
      </c>
      <c r="G64" s="70">
        <v>0.14000000000000001</v>
      </c>
      <c r="H64" s="70">
        <v>10.15</v>
      </c>
      <c r="I64" s="70">
        <v>0.83</v>
      </c>
      <c r="J64" s="71">
        <v>7.59</v>
      </c>
      <c r="K64" s="44">
        <f t="shared" si="10"/>
        <v>1.4241907341337017</v>
      </c>
      <c r="L64" s="71">
        <v>261.44</v>
      </c>
      <c r="M64" s="71">
        <v>37.08</v>
      </c>
      <c r="N64" s="71">
        <v>3.59</v>
      </c>
      <c r="O64" s="71">
        <v>0.05</v>
      </c>
      <c r="P64" s="71">
        <v>7.74</v>
      </c>
      <c r="Q64" s="71">
        <v>2.48</v>
      </c>
      <c r="R64" s="71">
        <v>0.19</v>
      </c>
      <c r="S64" s="71">
        <v>7.55</v>
      </c>
      <c r="T64" s="71">
        <v>0.98</v>
      </c>
      <c r="U64" s="71">
        <v>67.53</v>
      </c>
      <c r="W64">
        <f t="shared" si="11"/>
        <v>20</v>
      </c>
      <c r="X64">
        <f t="shared" si="12"/>
        <v>59</v>
      </c>
      <c r="Y64">
        <f t="shared" si="13"/>
        <v>6</v>
      </c>
      <c r="Z64">
        <f t="shared" si="14"/>
        <v>34</v>
      </c>
      <c r="AA64">
        <f t="shared" si="15"/>
        <v>54</v>
      </c>
      <c r="AB64" s="57">
        <f t="shared" si="16"/>
        <v>34.6</v>
      </c>
      <c r="AC64">
        <f t="shared" si="17"/>
        <v>27</v>
      </c>
    </row>
    <row r="65" spans="1:29" x14ac:dyDescent="0.25">
      <c r="A65" s="66" t="s">
        <v>42</v>
      </c>
      <c r="B65" s="66">
        <v>6418</v>
      </c>
      <c r="C65" s="73">
        <v>1268</v>
      </c>
      <c r="D65" s="70">
        <v>10.54</v>
      </c>
      <c r="E65" s="70">
        <v>2.5</v>
      </c>
      <c r="F65" s="44">
        <f t="shared" si="9"/>
        <v>0</v>
      </c>
      <c r="G65" s="70">
        <v>0</v>
      </c>
      <c r="H65" s="70">
        <v>9.32</v>
      </c>
      <c r="I65" s="70">
        <v>1.2</v>
      </c>
      <c r="J65" s="71">
        <v>11.38</v>
      </c>
      <c r="K65" s="44">
        <f t="shared" si="10"/>
        <v>0</v>
      </c>
      <c r="L65" s="71">
        <v>16.170000000000002</v>
      </c>
      <c r="M65" s="71">
        <v>26.85</v>
      </c>
      <c r="N65" s="71">
        <v>0.17</v>
      </c>
      <c r="O65" s="71">
        <v>0</v>
      </c>
      <c r="P65" s="71">
        <v>5.69</v>
      </c>
      <c r="Q65" s="71">
        <v>2.4300000000000002</v>
      </c>
      <c r="R65" s="71">
        <v>0.01</v>
      </c>
      <c r="S65" s="71">
        <v>5.6800000000000006</v>
      </c>
      <c r="T65" s="71">
        <v>0.54</v>
      </c>
      <c r="U65" s="71">
        <v>82.73</v>
      </c>
      <c r="W65">
        <f t="shared" si="11"/>
        <v>36</v>
      </c>
      <c r="X65">
        <f t="shared" si="12"/>
        <v>60</v>
      </c>
      <c r="Y65">
        <f t="shared" si="13"/>
        <v>22</v>
      </c>
      <c r="Z65">
        <f t="shared" si="14"/>
        <v>57</v>
      </c>
      <c r="AA65">
        <f t="shared" si="15"/>
        <v>65</v>
      </c>
      <c r="AB65" s="57">
        <f t="shared" si="16"/>
        <v>48</v>
      </c>
      <c r="AC65">
        <f t="shared" si="17"/>
        <v>65</v>
      </c>
    </row>
    <row r="66" spans="1:29" x14ac:dyDescent="0.25">
      <c r="A66" s="66" t="s">
        <v>79</v>
      </c>
      <c r="B66" s="66">
        <v>19</v>
      </c>
      <c r="C66" s="73">
        <v>1112</v>
      </c>
      <c r="D66" s="70">
        <v>10.35</v>
      </c>
      <c r="E66" s="70">
        <v>1.45</v>
      </c>
      <c r="F66" s="44">
        <f t="shared" si="9"/>
        <v>0</v>
      </c>
      <c r="G66" s="70">
        <v>0</v>
      </c>
      <c r="H66" s="70">
        <v>7.41</v>
      </c>
      <c r="I66" s="70">
        <v>2.94</v>
      </c>
      <c r="J66" s="71">
        <v>28.42</v>
      </c>
      <c r="K66" s="44">
        <f t="shared" si="10"/>
        <v>0</v>
      </c>
      <c r="L66" s="71">
        <v>2.97</v>
      </c>
      <c r="M66" s="71">
        <v>19.57</v>
      </c>
      <c r="N66" s="71">
        <v>7.0000000000000007E-2</v>
      </c>
      <c r="O66" s="71">
        <v>0</v>
      </c>
      <c r="P66" s="71">
        <v>6.72</v>
      </c>
      <c r="Q66" s="71">
        <v>3.04</v>
      </c>
      <c r="R66" s="71">
        <v>1.46</v>
      </c>
      <c r="S66" s="71">
        <v>5.26</v>
      </c>
      <c r="T66" s="71">
        <v>1.17</v>
      </c>
      <c r="U66" s="71">
        <v>38.39</v>
      </c>
      <c r="W66">
        <f t="shared" si="11"/>
        <v>13</v>
      </c>
      <c r="X66">
        <f t="shared" si="12"/>
        <v>61</v>
      </c>
      <c r="Y66">
        <f t="shared" si="13"/>
        <v>29</v>
      </c>
      <c r="Z66">
        <f t="shared" si="14"/>
        <v>3</v>
      </c>
      <c r="AA66">
        <f t="shared" si="15"/>
        <v>72</v>
      </c>
      <c r="AB66" s="57">
        <f t="shared" si="16"/>
        <v>35.6</v>
      </c>
      <c r="AC66">
        <f t="shared" si="17"/>
        <v>33</v>
      </c>
    </row>
    <row r="67" spans="1:29" x14ac:dyDescent="0.25">
      <c r="A67" s="66" t="s">
        <v>65</v>
      </c>
      <c r="B67" s="66">
        <v>10865</v>
      </c>
      <c r="C67" s="73">
        <v>1088</v>
      </c>
      <c r="D67" s="70">
        <v>10.31</v>
      </c>
      <c r="E67" s="70">
        <v>2.31</v>
      </c>
      <c r="F67" s="44">
        <f t="shared" si="9"/>
        <v>8.7082728592162539E-2</v>
      </c>
      <c r="G67" s="70">
        <v>0.03</v>
      </c>
      <c r="H67" s="70">
        <v>7.88</v>
      </c>
      <c r="I67" s="70">
        <v>2.42</v>
      </c>
      <c r="J67" s="71">
        <v>23.42</v>
      </c>
      <c r="K67" s="44">
        <f t="shared" si="10"/>
        <v>3.7698150905698067</v>
      </c>
      <c r="L67" s="71">
        <v>34.450000000000003</v>
      </c>
      <c r="M67" s="71">
        <v>29.33</v>
      </c>
      <c r="N67" s="71">
        <v>1.1299999999999999</v>
      </c>
      <c r="O67" s="71">
        <v>5.13</v>
      </c>
      <c r="P67" s="71">
        <v>6.03</v>
      </c>
      <c r="Q67" s="71">
        <v>2.5</v>
      </c>
      <c r="R67" s="71">
        <v>0.47</v>
      </c>
      <c r="S67" s="71">
        <v>5.5600000000000005</v>
      </c>
      <c r="T67" s="71">
        <v>-1.66</v>
      </c>
      <c r="U67" s="71">
        <v>91.4</v>
      </c>
      <c r="W67">
        <f t="shared" si="11"/>
        <v>72</v>
      </c>
      <c r="X67">
        <f t="shared" si="12"/>
        <v>62</v>
      </c>
      <c r="Y67">
        <f t="shared" si="13"/>
        <v>25</v>
      </c>
      <c r="Z67">
        <f t="shared" si="14"/>
        <v>70</v>
      </c>
      <c r="AA67">
        <f t="shared" si="15"/>
        <v>62</v>
      </c>
      <c r="AB67" s="57">
        <f t="shared" si="16"/>
        <v>58.2</v>
      </c>
      <c r="AC67">
        <f t="shared" si="17"/>
        <v>75</v>
      </c>
    </row>
    <row r="68" spans="1:29" x14ac:dyDescent="0.25">
      <c r="A68" s="66" t="s">
        <v>81</v>
      </c>
      <c r="B68" s="66">
        <v>66057</v>
      </c>
      <c r="C68" s="73">
        <v>1686</v>
      </c>
      <c r="D68" s="70">
        <v>10.24</v>
      </c>
      <c r="E68" s="70">
        <v>5.61</v>
      </c>
      <c r="F68" s="44">
        <v>0</v>
      </c>
      <c r="G68" s="70">
        <v>0</v>
      </c>
      <c r="H68" s="70">
        <v>8.8000000000000007</v>
      </c>
      <c r="I68" s="70">
        <v>1.35</v>
      </c>
      <c r="J68" s="71">
        <v>13.2</v>
      </c>
      <c r="K68" s="44">
        <f t="shared" si="10"/>
        <v>0</v>
      </c>
      <c r="L68" s="71">
        <v>0</v>
      </c>
      <c r="M68" s="71">
        <v>63.77</v>
      </c>
      <c r="N68" s="71">
        <v>0</v>
      </c>
      <c r="O68" s="71">
        <v>0</v>
      </c>
      <c r="P68" s="71">
        <v>6.13</v>
      </c>
      <c r="Q68" s="71">
        <v>3.05</v>
      </c>
      <c r="R68" s="71">
        <v>1.53</v>
      </c>
      <c r="S68" s="71">
        <v>4.5999999999999996</v>
      </c>
      <c r="T68" s="71">
        <v>-4.0999999999999996</v>
      </c>
      <c r="U68" s="71">
        <v>154.66</v>
      </c>
      <c r="W68">
        <f t="shared" si="11"/>
        <v>74</v>
      </c>
      <c r="X68">
        <f t="shared" si="12"/>
        <v>63</v>
      </c>
      <c r="Y68">
        <f t="shared" si="13"/>
        <v>42</v>
      </c>
      <c r="Z68">
        <f t="shared" si="14"/>
        <v>75</v>
      </c>
      <c r="AA68">
        <f t="shared" si="15"/>
        <v>29</v>
      </c>
      <c r="AB68" s="57">
        <f t="shared" si="16"/>
        <v>56.6</v>
      </c>
      <c r="AC68">
        <f t="shared" si="17"/>
        <v>73</v>
      </c>
    </row>
    <row r="69" spans="1:29" x14ac:dyDescent="0.25">
      <c r="A69" s="66" t="s">
        <v>88</v>
      </c>
      <c r="B69" s="66">
        <v>66044</v>
      </c>
      <c r="C69" s="73">
        <v>470</v>
      </c>
      <c r="D69" s="70">
        <v>6.46</v>
      </c>
      <c r="E69" s="70">
        <v>1.51</v>
      </c>
      <c r="F69" s="44">
        <v>0</v>
      </c>
      <c r="G69" s="70">
        <v>0</v>
      </c>
      <c r="H69" s="70">
        <v>5.72</v>
      </c>
      <c r="I69" s="70">
        <v>0.71</v>
      </c>
      <c r="J69" s="71">
        <v>11.04</v>
      </c>
      <c r="K69" s="44">
        <f t="shared" si="10"/>
        <v>0</v>
      </c>
      <c r="L69" s="71">
        <v>0</v>
      </c>
      <c r="M69" s="71">
        <v>26.3</v>
      </c>
      <c r="N69" s="71">
        <v>0</v>
      </c>
      <c r="O69" s="71">
        <v>0</v>
      </c>
      <c r="P69" s="71">
        <v>4.3499999999999996</v>
      </c>
      <c r="Q69" s="71">
        <v>1.71</v>
      </c>
      <c r="R69" s="71">
        <v>0.93</v>
      </c>
      <c r="S69" s="71">
        <v>3.4199999999999995</v>
      </c>
      <c r="T69" s="71">
        <v>0</v>
      </c>
      <c r="U69" s="71">
        <v>64.34</v>
      </c>
      <c r="W69">
        <f t="shared" si="11"/>
        <v>60</v>
      </c>
      <c r="X69">
        <f t="shared" si="12"/>
        <v>64</v>
      </c>
      <c r="Y69">
        <f t="shared" si="13"/>
        <v>67</v>
      </c>
      <c r="Z69">
        <f t="shared" si="14"/>
        <v>27</v>
      </c>
      <c r="AA69">
        <f t="shared" si="15"/>
        <v>66</v>
      </c>
      <c r="AB69" s="57">
        <f t="shared" si="16"/>
        <v>56.8</v>
      </c>
      <c r="AC69">
        <f t="shared" si="17"/>
        <v>74</v>
      </c>
    </row>
    <row r="70" spans="1:29" x14ac:dyDescent="0.25">
      <c r="A70" s="66" t="s">
        <v>78</v>
      </c>
      <c r="B70" s="66">
        <v>65862</v>
      </c>
      <c r="C70" s="73">
        <v>747</v>
      </c>
      <c r="D70" s="70">
        <v>6.22</v>
      </c>
      <c r="E70" s="70">
        <v>2.14</v>
      </c>
      <c r="F70" s="44">
        <v>0</v>
      </c>
      <c r="G70" s="70">
        <v>0</v>
      </c>
      <c r="H70" s="70">
        <v>4.88</v>
      </c>
      <c r="I70" s="70">
        <v>1.54</v>
      </c>
      <c r="J70" s="71">
        <v>24.73</v>
      </c>
      <c r="K70" s="44">
        <f t="shared" si="10"/>
        <v>0</v>
      </c>
      <c r="L70" s="71">
        <v>0</v>
      </c>
      <c r="M70" s="71">
        <v>43.93</v>
      </c>
      <c r="N70" s="71">
        <v>0</v>
      </c>
      <c r="O70" s="71">
        <v>0</v>
      </c>
      <c r="P70" s="71">
        <v>10.61</v>
      </c>
      <c r="Q70" s="71">
        <v>1.3</v>
      </c>
      <c r="R70" s="71">
        <v>0.74</v>
      </c>
      <c r="S70" s="71">
        <v>9.8699999999999992</v>
      </c>
      <c r="T70" s="71">
        <v>-0.3</v>
      </c>
      <c r="U70" s="71">
        <v>94.02</v>
      </c>
      <c r="W70">
        <f t="shared" ref="W70:W81" si="18">RANK(T70,$T$6:$T$399)</f>
        <v>65</v>
      </c>
      <c r="X70">
        <f t="shared" ref="X70:X81" si="19">RANK(D70,$D$6:$D$399)</f>
        <v>65</v>
      </c>
      <c r="Y70">
        <f t="shared" ref="Y70:Y81" si="20">RANK(S70,$S$6:$S$399)</f>
        <v>2</v>
      </c>
      <c r="Z70">
        <f t="shared" ref="Z70:Z81" si="21">RANK(U70,$U$6:$U$399,1)</f>
        <v>72</v>
      </c>
      <c r="AA70">
        <f t="shared" ref="AA70:AA81" si="22">RANK(M70,$M$6:$M$399)</f>
        <v>47</v>
      </c>
      <c r="AB70" s="57">
        <f t="shared" ref="AB70:AB81" si="23">AVERAGE(W70:AA70)</f>
        <v>50.2</v>
      </c>
      <c r="AC70">
        <f t="shared" ref="AC70:AC81" si="24">RANK(AB70,$AB$6:$AB$399,1)</f>
        <v>68</v>
      </c>
    </row>
    <row r="71" spans="1:29" x14ac:dyDescent="0.25">
      <c r="A71" s="66" t="s">
        <v>99</v>
      </c>
      <c r="B71" s="66">
        <v>10729</v>
      </c>
      <c r="C71" s="73">
        <v>829</v>
      </c>
      <c r="D71" s="70">
        <v>5.79</v>
      </c>
      <c r="E71" s="70">
        <v>1.71</v>
      </c>
      <c r="F71" s="44">
        <f t="shared" ref="F71:F80" si="25">G71/(L71/100)</f>
        <v>3.2722513089005235E-2</v>
      </c>
      <c r="G71" s="70">
        <v>0.01</v>
      </c>
      <c r="H71" s="70">
        <v>4.29</v>
      </c>
      <c r="I71" s="70">
        <v>1.5</v>
      </c>
      <c r="J71" s="71">
        <v>25.87</v>
      </c>
      <c r="K71" s="44">
        <f t="shared" ref="K71:K81" si="26">(F71/E71)*100</f>
        <v>1.913597256666973</v>
      </c>
      <c r="L71" s="71">
        <v>30.56</v>
      </c>
      <c r="M71" s="71">
        <v>39.79</v>
      </c>
      <c r="N71" s="71">
        <v>0.39</v>
      </c>
      <c r="O71" s="71">
        <v>0.99</v>
      </c>
      <c r="P71" s="71">
        <v>7.52</v>
      </c>
      <c r="Q71" s="71">
        <v>4.53</v>
      </c>
      <c r="R71" s="71">
        <v>0.15</v>
      </c>
      <c r="S71" s="71">
        <v>7.3699999999999992</v>
      </c>
      <c r="T71" s="71">
        <v>0.93</v>
      </c>
      <c r="U71" s="71">
        <v>80.59</v>
      </c>
      <c r="W71">
        <f t="shared" si="18"/>
        <v>23</v>
      </c>
      <c r="X71">
        <f t="shared" si="19"/>
        <v>66</v>
      </c>
      <c r="Y71">
        <f t="shared" si="20"/>
        <v>7</v>
      </c>
      <c r="Z71">
        <f t="shared" si="21"/>
        <v>54</v>
      </c>
      <c r="AA71">
        <f t="shared" si="22"/>
        <v>52</v>
      </c>
      <c r="AB71" s="57">
        <f t="shared" si="23"/>
        <v>40.4</v>
      </c>
      <c r="AC71">
        <f t="shared" si="24"/>
        <v>45</v>
      </c>
    </row>
    <row r="72" spans="1:29" x14ac:dyDescent="0.25">
      <c r="A72" s="66" t="s">
        <v>41</v>
      </c>
      <c r="B72" s="66">
        <v>3575</v>
      </c>
      <c r="C72" s="73">
        <v>536</v>
      </c>
      <c r="D72" s="70">
        <v>3.92</v>
      </c>
      <c r="E72" s="70">
        <v>1.1499999999999999</v>
      </c>
      <c r="F72" s="44">
        <f t="shared" si="25"/>
        <v>6.7578982936306806E-2</v>
      </c>
      <c r="G72" s="70">
        <v>0.04</v>
      </c>
      <c r="H72" s="70">
        <v>2.9</v>
      </c>
      <c r="I72" s="70">
        <v>1.01</v>
      </c>
      <c r="J72" s="71">
        <v>25.75</v>
      </c>
      <c r="K72" s="44">
        <f t="shared" si="26"/>
        <v>5.876433298809288</v>
      </c>
      <c r="L72" s="71">
        <v>59.19</v>
      </c>
      <c r="M72" s="71">
        <v>39.75</v>
      </c>
      <c r="N72" s="71">
        <v>3.53</v>
      </c>
      <c r="O72" s="71">
        <v>-1.22</v>
      </c>
      <c r="P72" s="71">
        <v>7.14</v>
      </c>
      <c r="Q72" s="71">
        <v>3.62</v>
      </c>
      <c r="R72" s="71">
        <v>0.01</v>
      </c>
      <c r="S72" s="71">
        <v>7.13</v>
      </c>
      <c r="T72" s="71">
        <v>0.47</v>
      </c>
      <c r="U72" s="71">
        <v>90.19</v>
      </c>
      <c r="W72">
        <f t="shared" si="18"/>
        <v>37</v>
      </c>
      <c r="X72">
        <f t="shared" si="19"/>
        <v>67</v>
      </c>
      <c r="Y72">
        <f t="shared" si="20"/>
        <v>8</v>
      </c>
      <c r="Z72">
        <f t="shared" si="21"/>
        <v>67</v>
      </c>
      <c r="AA72">
        <f t="shared" si="22"/>
        <v>53</v>
      </c>
      <c r="AB72" s="57">
        <f t="shared" si="23"/>
        <v>46.4</v>
      </c>
      <c r="AC72">
        <f t="shared" si="24"/>
        <v>63</v>
      </c>
    </row>
    <row r="73" spans="1:29" x14ac:dyDescent="0.25">
      <c r="A73" s="66" t="s">
        <v>89</v>
      </c>
      <c r="B73" s="66">
        <v>3790</v>
      </c>
      <c r="C73" s="73">
        <v>640</v>
      </c>
      <c r="D73" s="70">
        <v>3.83</v>
      </c>
      <c r="E73" s="70">
        <v>2.4500000000000002</v>
      </c>
      <c r="F73" s="44">
        <f t="shared" si="25"/>
        <v>3.5292931330039329E-2</v>
      </c>
      <c r="G73" s="70">
        <v>7.0000000000000007E-2</v>
      </c>
      <c r="H73" s="70">
        <v>3.07</v>
      </c>
      <c r="I73" s="70">
        <v>0.76</v>
      </c>
      <c r="J73" s="71">
        <v>19.75</v>
      </c>
      <c r="K73" s="44">
        <f t="shared" si="26"/>
        <v>1.4405278093893601</v>
      </c>
      <c r="L73" s="71">
        <v>198.34</v>
      </c>
      <c r="M73" s="71">
        <v>79.62</v>
      </c>
      <c r="N73" s="71">
        <v>3.05</v>
      </c>
      <c r="O73" s="71">
        <v>1.68</v>
      </c>
      <c r="P73" s="71">
        <v>6.13</v>
      </c>
      <c r="Q73" s="71">
        <v>3.91</v>
      </c>
      <c r="R73" s="71">
        <v>0.33</v>
      </c>
      <c r="S73" s="71">
        <v>5.8</v>
      </c>
      <c r="T73" s="71">
        <v>0.01</v>
      </c>
      <c r="U73" s="71">
        <v>89.93</v>
      </c>
      <c r="W73">
        <f t="shared" si="18"/>
        <v>59</v>
      </c>
      <c r="X73">
        <f t="shared" si="19"/>
        <v>68</v>
      </c>
      <c r="Y73">
        <f t="shared" si="20"/>
        <v>21</v>
      </c>
      <c r="Z73">
        <f t="shared" si="21"/>
        <v>66</v>
      </c>
      <c r="AA73">
        <f t="shared" si="22"/>
        <v>15</v>
      </c>
      <c r="AB73" s="57">
        <f t="shared" si="23"/>
        <v>45.8</v>
      </c>
      <c r="AC73">
        <f t="shared" si="24"/>
        <v>61</v>
      </c>
    </row>
    <row r="74" spans="1:29" x14ac:dyDescent="0.25">
      <c r="A74" s="66" t="s">
        <v>102</v>
      </c>
      <c r="B74" s="66">
        <v>61838</v>
      </c>
      <c r="C74" s="73">
        <v>452</v>
      </c>
      <c r="D74" s="70">
        <v>3.22</v>
      </c>
      <c r="E74" s="70">
        <v>1.53</v>
      </c>
      <c r="F74" s="44">
        <v>0</v>
      </c>
      <c r="G74" s="70">
        <v>0</v>
      </c>
      <c r="H74" s="70">
        <v>2.85</v>
      </c>
      <c r="I74" s="70">
        <v>0.37</v>
      </c>
      <c r="J74" s="71">
        <v>11.36</v>
      </c>
      <c r="K74" s="44">
        <f t="shared" si="26"/>
        <v>0</v>
      </c>
      <c r="L74" s="71">
        <v>0</v>
      </c>
      <c r="M74" s="71">
        <v>53.55</v>
      </c>
      <c r="N74" s="71">
        <v>0</v>
      </c>
      <c r="O74" s="71">
        <v>0</v>
      </c>
      <c r="P74" s="71">
        <v>4.01</v>
      </c>
      <c r="Q74" s="71">
        <v>3.68</v>
      </c>
      <c r="R74" s="71">
        <v>0.51</v>
      </c>
      <c r="S74" s="71">
        <v>3.5</v>
      </c>
      <c r="T74" s="71">
        <v>0.98</v>
      </c>
      <c r="U74" s="71">
        <v>62.39</v>
      </c>
      <c r="W74">
        <f t="shared" si="18"/>
        <v>20</v>
      </c>
      <c r="X74">
        <f t="shared" si="19"/>
        <v>69</v>
      </c>
      <c r="Y74">
        <f t="shared" si="20"/>
        <v>66</v>
      </c>
      <c r="Z74">
        <f t="shared" si="21"/>
        <v>23</v>
      </c>
      <c r="AA74">
        <f t="shared" si="22"/>
        <v>36</v>
      </c>
      <c r="AB74" s="57">
        <f t="shared" si="23"/>
        <v>42.8</v>
      </c>
      <c r="AC74">
        <f t="shared" si="24"/>
        <v>54</v>
      </c>
    </row>
    <row r="75" spans="1:29" x14ac:dyDescent="0.25">
      <c r="A75" s="66" t="s">
        <v>38</v>
      </c>
      <c r="B75" s="66">
        <v>15616</v>
      </c>
      <c r="C75" s="73">
        <v>315</v>
      </c>
      <c r="D75" s="70">
        <v>1.75</v>
      </c>
      <c r="E75" s="70">
        <v>0.39</v>
      </c>
      <c r="F75" s="44">
        <f t="shared" si="25"/>
        <v>1.7229496898690556E-2</v>
      </c>
      <c r="G75" s="70">
        <v>0.01</v>
      </c>
      <c r="H75" s="70">
        <v>1.66</v>
      </c>
      <c r="I75" s="70">
        <v>0.09</v>
      </c>
      <c r="J75" s="71">
        <v>4.92</v>
      </c>
      <c r="K75" s="44">
        <f t="shared" si="26"/>
        <v>4.4178197176129625</v>
      </c>
      <c r="L75" s="71">
        <v>58.04</v>
      </c>
      <c r="M75" s="71">
        <v>23.22</v>
      </c>
      <c r="N75" s="71">
        <v>2.65</v>
      </c>
      <c r="O75" s="71">
        <v>0</v>
      </c>
      <c r="P75" s="71">
        <v>6.76</v>
      </c>
      <c r="Q75" s="71">
        <v>0.1</v>
      </c>
      <c r="R75" s="71">
        <v>0.11</v>
      </c>
      <c r="S75" s="71">
        <v>6.6499999999999995</v>
      </c>
      <c r="T75" s="71">
        <v>-6.38</v>
      </c>
      <c r="U75" s="71">
        <v>436.35</v>
      </c>
      <c r="W75">
        <f t="shared" si="18"/>
        <v>75</v>
      </c>
      <c r="X75">
        <f t="shared" si="19"/>
        <v>70</v>
      </c>
      <c r="Y75">
        <f t="shared" si="20"/>
        <v>11</v>
      </c>
      <c r="Z75">
        <f t="shared" si="21"/>
        <v>76</v>
      </c>
      <c r="AA75">
        <f t="shared" si="22"/>
        <v>69</v>
      </c>
      <c r="AB75" s="57">
        <f t="shared" si="23"/>
        <v>60.2</v>
      </c>
      <c r="AC75">
        <f t="shared" si="24"/>
        <v>76</v>
      </c>
    </row>
    <row r="76" spans="1:29" x14ac:dyDescent="0.25">
      <c r="A76" s="66" t="s">
        <v>69</v>
      </c>
      <c r="B76" s="66">
        <v>61265</v>
      </c>
      <c r="C76" s="73">
        <v>115</v>
      </c>
      <c r="D76" s="70">
        <v>0.96</v>
      </c>
      <c r="E76" s="70">
        <v>0.41</v>
      </c>
      <c r="F76" s="44">
        <f t="shared" si="25"/>
        <v>1.0944511327569224E-2</v>
      </c>
      <c r="G76" s="70">
        <v>0.02</v>
      </c>
      <c r="H76" s="70">
        <v>0.8</v>
      </c>
      <c r="I76" s="70">
        <v>0.16</v>
      </c>
      <c r="J76" s="71">
        <v>16.47</v>
      </c>
      <c r="K76" s="44">
        <f t="shared" si="26"/>
        <v>2.6693930067242011</v>
      </c>
      <c r="L76" s="71">
        <v>182.74</v>
      </c>
      <c r="M76" s="71">
        <v>50.79</v>
      </c>
      <c r="N76" s="71">
        <v>4.01</v>
      </c>
      <c r="O76" s="71">
        <v>0</v>
      </c>
      <c r="P76" s="71">
        <v>4.91</v>
      </c>
      <c r="Q76" s="71">
        <v>3.05</v>
      </c>
      <c r="R76" s="71">
        <v>0.48</v>
      </c>
      <c r="S76" s="71">
        <v>4.43</v>
      </c>
      <c r="T76" s="71">
        <v>0.22</v>
      </c>
      <c r="U76" s="71">
        <v>83.65</v>
      </c>
      <c r="W76">
        <f t="shared" si="18"/>
        <v>49</v>
      </c>
      <c r="X76">
        <f t="shared" si="19"/>
        <v>71</v>
      </c>
      <c r="Y76">
        <f t="shared" si="20"/>
        <v>48</v>
      </c>
      <c r="Z76">
        <f t="shared" si="21"/>
        <v>59</v>
      </c>
      <c r="AA76">
        <f t="shared" si="22"/>
        <v>39</v>
      </c>
      <c r="AB76" s="57">
        <f t="shared" si="23"/>
        <v>53.2</v>
      </c>
      <c r="AC76">
        <f t="shared" si="24"/>
        <v>69</v>
      </c>
    </row>
    <row r="77" spans="1:29" x14ac:dyDescent="0.25">
      <c r="A77" s="66" t="s">
        <v>84</v>
      </c>
      <c r="B77" s="66">
        <v>12375</v>
      </c>
      <c r="C77" s="73">
        <v>290</v>
      </c>
      <c r="D77" s="70">
        <v>0.45</v>
      </c>
      <c r="E77" s="70">
        <v>0.39</v>
      </c>
      <c r="F77" s="44">
        <f t="shared" si="25"/>
        <v>3.4881490137258666E-3</v>
      </c>
      <c r="G77" s="70">
        <v>0.02</v>
      </c>
      <c r="H77" s="70">
        <v>0.37</v>
      </c>
      <c r="I77" s="70">
        <v>0.08</v>
      </c>
      <c r="J77" s="71">
        <v>17.95</v>
      </c>
      <c r="K77" s="44">
        <f t="shared" si="26"/>
        <v>0.89439718300663251</v>
      </c>
      <c r="L77" s="71">
        <v>573.37</v>
      </c>
      <c r="M77" s="71">
        <v>105.36</v>
      </c>
      <c r="N77" s="71">
        <v>5.14</v>
      </c>
      <c r="O77" s="71">
        <v>0</v>
      </c>
      <c r="P77" s="71">
        <v>6.69</v>
      </c>
      <c r="Q77" s="71">
        <v>0.56999999999999995</v>
      </c>
      <c r="R77" s="71">
        <v>0.2</v>
      </c>
      <c r="S77" s="71">
        <v>6.49</v>
      </c>
      <c r="T77" s="71">
        <v>0.2</v>
      </c>
      <c r="U77" s="71">
        <v>97.19</v>
      </c>
      <c r="W77">
        <f t="shared" si="18"/>
        <v>52</v>
      </c>
      <c r="X77">
        <f t="shared" si="19"/>
        <v>72</v>
      </c>
      <c r="Y77">
        <f t="shared" si="20"/>
        <v>12</v>
      </c>
      <c r="Z77">
        <f t="shared" si="21"/>
        <v>73</v>
      </c>
      <c r="AA77">
        <f t="shared" si="22"/>
        <v>2</v>
      </c>
      <c r="AB77" s="57">
        <f t="shared" si="23"/>
        <v>42.2</v>
      </c>
      <c r="AC77">
        <f t="shared" si="24"/>
        <v>52</v>
      </c>
    </row>
    <row r="78" spans="1:29" x14ac:dyDescent="0.25">
      <c r="A78" s="66" t="s">
        <v>74</v>
      </c>
      <c r="B78" s="66">
        <v>153</v>
      </c>
      <c r="C78" s="73">
        <v>78</v>
      </c>
      <c r="D78" s="70">
        <v>0.42</v>
      </c>
      <c r="E78" s="70">
        <v>0.04</v>
      </c>
      <c r="F78" s="44">
        <v>0</v>
      </c>
      <c r="G78" s="70">
        <v>0</v>
      </c>
      <c r="H78" s="70">
        <v>0.33</v>
      </c>
      <c r="I78" s="70">
        <v>0.09</v>
      </c>
      <c r="J78" s="71">
        <v>21.52</v>
      </c>
      <c r="K78" s="44">
        <f t="shared" si="26"/>
        <v>0</v>
      </c>
      <c r="L78" s="71">
        <v>0</v>
      </c>
      <c r="M78" s="71">
        <v>11.38</v>
      </c>
      <c r="N78" s="71">
        <v>0</v>
      </c>
      <c r="O78" s="71">
        <v>14.16</v>
      </c>
      <c r="P78" s="71">
        <v>16.61</v>
      </c>
      <c r="Q78" s="71">
        <v>6.19</v>
      </c>
      <c r="R78" s="71">
        <v>0.46</v>
      </c>
      <c r="S78" s="71">
        <v>16.149999999999999</v>
      </c>
      <c r="T78" s="71">
        <v>1.73</v>
      </c>
      <c r="U78" s="71">
        <v>70.78</v>
      </c>
      <c r="W78">
        <f t="shared" si="18"/>
        <v>3</v>
      </c>
      <c r="X78">
        <f t="shared" si="19"/>
        <v>73</v>
      </c>
      <c r="Y78">
        <f t="shared" si="20"/>
        <v>1</v>
      </c>
      <c r="Z78">
        <f t="shared" si="21"/>
        <v>40</v>
      </c>
      <c r="AA78">
        <f t="shared" si="22"/>
        <v>74</v>
      </c>
      <c r="AB78" s="57">
        <f t="shared" si="23"/>
        <v>38.200000000000003</v>
      </c>
      <c r="AC78">
        <f t="shared" si="24"/>
        <v>41</v>
      </c>
    </row>
    <row r="79" spans="1:29" x14ac:dyDescent="0.25">
      <c r="A79" s="66" t="s">
        <v>54</v>
      </c>
      <c r="B79" s="66">
        <v>19665</v>
      </c>
      <c r="C79" s="73">
        <v>84</v>
      </c>
      <c r="D79" s="70">
        <v>0.33</v>
      </c>
      <c r="E79" s="70">
        <v>0.05</v>
      </c>
      <c r="F79" s="44">
        <f t="shared" si="25"/>
        <v>1.3972334777141262E-2</v>
      </c>
      <c r="G79" s="70">
        <v>0.01</v>
      </c>
      <c r="H79" s="70">
        <v>0.28000000000000003</v>
      </c>
      <c r="I79" s="70">
        <v>0.05</v>
      </c>
      <c r="J79" s="71">
        <v>16.03</v>
      </c>
      <c r="K79" s="44">
        <f t="shared" si="26"/>
        <v>27.944669554282527</v>
      </c>
      <c r="L79" s="71">
        <v>71.569999999999993</v>
      </c>
      <c r="M79" s="71">
        <v>17.87</v>
      </c>
      <c r="N79" s="71">
        <v>18.760000000000002</v>
      </c>
      <c r="O79" s="71">
        <v>-1.37</v>
      </c>
      <c r="P79" s="71">
        <v>9.18</v>
      </c>
      <c r="Q79" s="71">
        <v>3.36</v>
      </c>
      <c r="R79" s="71">
        <v>0.25</v>
      </c>
      <c r="S79" s="71">
        <v>8.93</v>
      </c>
      <c r="T79" s="71">
        <v>-9.4</v>
      </c>
      <c r="U79" s="71">
        <v>78.09</v>
      </c>
      <c r="W79">
        <f t="shared" si="18"/>
        <v>76</v>
      </c>
      <c r="X79">
        <f t="shared" si="19"/>
        <v>74</v>
      </c>
      <c r="Y79">
        <f t="shared" si="20"/>
        <v>4</v>
      </c>
      <c r="Z79">
        <f t="shared" si="21"/>
        <v>50</v>
      </c>
      <c r="AA79">
        <f t="shared" si="22"/>
        <v>73</v>
      </c>
      <c r="AB79" s="57">
        <f t="shared" si="23"/>
        <v>55.4</v>
      </c>
      <c r="AC79">
        <f t="shared" si="24"/>
        <v>70</v>
      </c>
    </row>
    <row r="80" spans="1:29" x14ac:dyDescent="0.25">
      <c r="A80" s="66" t="s">
        <v>60</v>
      </c>
      <c r="B80" s="66">
        <v>21614</v>
      </c>
      <c r="C80" s="73">
        <v>151</v>
      </c>
      <c r="D80" s="70">
        <v>0.31</v>
      </c>
      <c r="E80" s="70">
        <v>0.02</v>
      </c>
      <c r="F80" s="44">
        <f t="shared" si="25"/>
        <v>0</v>
      </c>
      <c r="G80" s="70">
        <v>0</v>
      </c>
      <c r="H80" s="70">
        <v>0.28999999999999998</v>
      </c>
      <c r="I80" s="70">
        <v>0.02</v>
      </c>
      <c r="J80" s="71">
        <v>7.73</v>
      </c>
      <c r="K80" s="44">
        <f t="shared" si="26"/>
        <v>0</v>
      </c>
      <c r="L80" s="71">
        <v>119.65</v>
      </c>
      <c r="M80" s="71">
        <v>6.81</v>
      </c>
      <c r="N80" s="71">
        <v>1.76</v>
      </c>
      <c r="O80" s="71">
        <v>-0.78</v>
      </c>
      <c r="P80" s="71">
        <v>8.19</v>
      </c>
      <c r="Q80" s="71">
        <v>3.27</v>
      </c>
      <c r="R80" s="71">
        <v>0</v>
      </c>
      <c r="S80" s="71">
        <v>8.19</v>
      </c>
      <c r="T80" s="71">
        <v>1.39</v>
      </c>
      <c r="U80" s="71">
        <v>61.11</v>
      </c>
      <c r="W80">
        <f t="shared" si="18"/>
        <v>8</v>
      </c>
      <c r="X80">
        <f t="shared" si="19"/>
        <v>75</v>
      </c>
      <c r="Y80">
        <f t="shared" si="20"/>
        <v>5</v>
      </c>
      <c r="Z80">
        <f t="shared" si="21"/>
        <v>21</v>
      </c>
      <c r="AA80">
        <f t="shared" si="22"/>
        <v>75</v>
      </c>
      <c r="AB80" s="57">
        <f t="shared" si="23"/>
        <v>36.799999999999997</v>
      </c>
      <c r="AC80">
        <f t="shared" si="24"/>
        <v>34</v>
      </c>
    </row>
    <row r="81" spans="1:29" x14ac:dyDescent="0.25">
      <c r="A81" s="66" t="s">
        <v>56</v>
      </c>
      <c r="B81" s="66">
        <v>23896</v>
      </c>
      <c r="C81" s="73">
        <v>251</v>
      </c>
      <c r="D81" s="70">
        <v>0.13</v>
      </c>
      <c r="E81" s="70">
        <v>0.01</v>
      </c>
      <c r="F81" s="44">
        <v>0</v>
      </c>
      <c r="G81" s="70">
        <v>0</v>
      </c>
      <c r="H81" s="70">
        <v>0.11</v>
      </c>
      <c r="I81" s="70">
        <v>0.02</v>
      </c>
      <c r="J81" s="71">
        <v>15.64</v>
      </c>
      <c r="K81" s="44">
        <f t="shared" si="26"/>
        <v>0</v>
      </c>
      <c r="L81" s="71">
        <v>0</v>
      </c>
      <c r="M81" s="71">
        <v>5.52</v>
      </c>
      <c r="N81" s="71">
        <v>0</v>
      </c>
      <c r="O81" s="71">
        <v>0</v>
      </c>
      <c r="P81" s="71">
        <v>6.02</v>
      </c>
      <c r="Q81" s="71">
        <v>3.87</v>
      </c>
      <c r="R81" s="71">
        <v>0</v>
      </c>
      <c r="S81" s="71">
        <v>6.02</v>
      </c>
      <c r="T81" s="71">
        <v>3.56</v>
      </c>
      <c r="U81" s="71">
        <v>32.31</v>
      </c>
      <c r="W81">
        <f t="shared" si="18"/>
        <v>1</v>
      </c>
      <c r="X81">
        <f t="shared" si="19"/>
        <v>76</v>
      </c>
      <c r="Y81">
        <f t="shared" si="20"/>
        <v>19</v>
      </c>
      <c r="Z81">
        <f t="shared" si="21"/>
        <v>2</v>
      </c>
      <c r="AA81">
        <f t="shared" si="22"/>
        <v>76</v>
      </c>
      <c r="AB81" s="57">
        <f t="shared" si="23"/>
        <v>34.799999999999997</v>
      </c>
      <c r="AC81">
        <f t="shared" si="24"/>
        <v>29</v>
      </c>
    </row>
    <row r="82" spans="1:29" x14ac:dyDescent="0.25">
      <c r="C82"/>
      <c r="D82" s="23"/>
    </row>
    <row r="83" spans="1:29" x14ac:dyDescent="0.25">
      <c r="C83"/>
      <c r="D83" s="23"/>
    </row>
    <row r="84" spans="1:29" x14ac:dyDescent="0.25">
      <c r="D84" s="23"/>
    </row>
    <row r="85" spans="1:29" x14ac:dyDescent="0.25">
      <c r="D85" s="23"/>
    </row>
    <row r="86" spans="1:29" x14ac:dyDescent="0.25">
      <c r="D86" s="23"/>
    </row>
    <row r="87" spans="1:29" x14ac:dyDescent="0.25">
      <c r="A87" s="40"/>
      <c r="B87" s="40"/>
      <c r="C87" s="41"/>
      <c r="D87" s="40"/>
      <c r="E87" s="50"/>
      <c r="F87" s="42"/>
      <c r="G87" s="50"/>
      <c r="H87" s="50"/>
      <c r="I87" s="50"/>
      <c r="J87" s="45"/>
      <c r="K87" s="45"/>
      <c r="L87" s="45"/>
      <c r="M87" s="45"/>
      <c r="N87" s="45"/>
      <c r="O87" s="45"/>
      <c r="P87" s="45"/>
      <c r="Q87" s="45"/>
      <c r="R87" s="45"/>
      <c r="T87" s="45"/>
      <c r="U87" s="45"/>
      <c r="V87" s="15"/>
      <c r="W87" s="58"/>
      <c r="X87" s="58"/>
      <c r="Y87" s="58"/>
      <c r="Z87" s="58"/>
      <c r="AA87" s="58"/>
      <c r="AB87" s="43"/>
      <c r="AC87" s="58"/>
    </row>
    <row r="88" spans="1:29" x14ac:dyDescent="0.25">
      <c r="D88" s="23"/>
    </row>
    <row r="89" spans="1:29" x14ac:dyDescent="0.25">
      <c r="D89" s="9"/>
    </row>
  </sheetData>
  <autoFilter ref="A5:AC87" xr:uid="{4CCC8194-A8BF-4240-8CEC-DB608F02FB9A}">
    <sortState xmlns:xlrd2="http://schemas.microsoft.com/office/spreadsheetml/2017/richdata2" ref="A6:AC87">
      <sortCondition descending="1" ref="D5:D87"/>
    </sortState>
  </autoFilter>
  <sortState xmlns:xlrd2="http://schemas.microsoft.com/office/spreadsheetml/2017/richdata2" ref="A6:AC81">
    <sortCondition descending="1" ref="D6:D8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3AF95-77CF-45D8-8801-00C3B60FCDE1}">
  <dimension ref="A1:AC149"/>
  <sheetViews>
    <sheetView zoomScale="85" zoomScaleNormal="85" workbookViewId="0">
      <pane ySplit="5" topLeftCell="A6" activePane="bottomLeft" state="frozen"/>
      <selection activeCell="D34" sqref="D34"/>
      <selection pane="bottomLeft" activeCell="F80" sqref="F80"/>
    </sheetView>
  </sheetViews>
  <sheetFormatPr defaultColWidth="8.7109375" defaultRowHeight="15" x14ac:dyDescent="0.25"/>
  <cols>
    <col min="1" max="1" width="37.5703125" customWidth="1"/>
    <col min="2" max="2" width="9.140625"/>
    <col min="3" max="3" width="13.28515625" style="11" bestFit="1" customWidth="1"/>
    <col min="4" max="4" width="13.140625" customWidth="1"/>
    <col min="5" max="5" width="15.42578125" style="48" bestFit="1" customWidth="1"/>
    <col min="6" max="6" width="13.140625" style="9" customWidth="1"/>
    <col min="7" max="7" width="11.28515625" style="48" customWidth="1"/>
    <col min="8" max="8" width="15.5703125" style="48" bestFit="1" customWidth="1"/>
    <col min="9" max="9" width="14.7109375" style="48" bestFit="1" customWidth="1"/>
    <col min="10" max="10" width="11.85546875" style="9" customWidth="1"/>
    <col min="11" max="11" width="13.140625" style="9" customWidth="1"/>
    <col min="12" max="12" width="12.140625" style="9" customWidth="1"/>
    <col min="13" max="13" width="11.28515625" style="9" customWidth="1"/>
    <col min="14" max="14" width="12.140625" style="9" customWidth="1"/>
    <col min="15" max="15" width="12.42578125" style="9" customWidth="1"/>
    <col min="16" max="16" width="12.7109375" style="9" customWidth="1"/>
    <col min="17" max="17" width="13.28515625" style="9" customWidth="1"/>
    <col min="18" max="18" width="12.85546875" style="9" customWidth="1"/>
    <col min="19" max="19" width="12.5703125" style="9" customWidth="1"/>
    <col min="20" max="20" width="12.28515625" style="9" customWidth="1"/>
    <col min="21" max="21" width="11.7109375" style="9" customWidth="1"/>
    <col min="22" max="22" width="4.42578125" customWidth="1"/>
    <col min="26" max="26" width="9.5703125" customWidth="1"/>
    <col min="28" max="28" width="8.7109375" style="39"/>
  </cols>
  <sheetData>
    <row r="1" spans="1:29" s="5" customFormat="1" ht="15.75" x14ac:dyDescent="0.25">
      <c r="A1" s="2" t="s">
        <v>18</v>
      </c>
      <c r="B1" s="2"/>
      <c r="C1" s="12"/>
      <c r="D1" s="2"/>
      <c r="E1" s="46"/>
      <c r="F1" s="7"/>
      <c r="G1" s="46"/>
      <c r="H1" s="46"/>
      <c r="I1" s="4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2"/>
      <c r="AB1" s="37"/>
    </row>
    <row r="2" spans="1:29" s="6" customFormat="1" ht="12.75" x14ac:dyDescent="0.2">
      <c r="A2" s="3" t="s">
        <v>11</v>
      </c>
      <c r="B2" s="3"/>
      <c r="C2" s="13"/>
      <c r="D2" s="3"/>
      <c r="E2" s="47"/>
      <c r="F2" s="8"/>
      <c r="G2" s="47"/>
      <c r="H2" s="47"/>
      <c r="I2" s="4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3"/>
      <c r="AB2" s="38"/>
    </row>
    <row r="3" spans="1:29" s="6" customFormat="1" ht="12.75" x14ac:dyDescent="0.2">
      <c r="A3" s="3" t="s">
        <v>354</v>
      </c>
      <c r="B3" s="3"/>
      <c r="C3" s="13"/>
      <c r="D3" s="3"/>
      <c r="E3" s="47"/>
      <c r="F3" s="8"/>
      <c r="G3" s="47"/>
      <c r="H3" s="47"/>
      <c r="I3" s="4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3"/>
      <c r="AB3" s="38"/>
    </row>
    <row r="5" spans="1:29" s="15" customFormat="1" ht="90" x14ac:dyDescent="0.25">
      <c r="A5" s="16" t="s">
        <v>0</v>
      </c>
      <c r="B5" s="16" t="s">
        <v>1</v>
      </c>
      <c r="C5" s="35" t="s">
        <v>2</v>
      </c>
      <c r="D5" s="16" t="s">
        <v>24</v>
      </c>
      <c r="E5" s="55" t="s">
        <v>5</v>
      </c>
      <c r="F5" s="29" t="s">
        <v>7</v>
      </c>
      <c r="G5" s="55" t="s">
        <v>25</v>
      </c>
      <c r="H5" s="55" t="s">
        <v>3</v>
      </c>
      <c r="I5" s="55" t="s">
        <v>6</v>
      </c>
      <c r="J5" s="29" t="s">
        <v>26</v>
      </c>
      <c r="K5" s="29" t="s">
        <v>8</v>
      </c>
      <c r="L5" s="29" t="s">
        <v>27</v>
      </c>
      <c r="M5" s="29" t="s">
        <v>28</v>
      </c>
      <c r="N5" s="29" t="s">
        <v>29</v>
      </c>
      <c r="O5" s="29" t="s">
        <v>30</v>
      </c>
      <c r="P5" s="29" t="s">
        <v>31</v>
      </c>
      <c r="Q5" s="29" t="s">
        <v>9</v>
      </c>
      <c r="R5" s="29" t="s">
        <v>32</v>
      </c>
      <c r="S5" s="29" t="s">
        <v>338</v>
      </c>
      <c r="T5" s="29" t="s">
        <v>33</v>
      </c>
      <c r="U5" s="29" t="s">
        <v>4</v>
      </c>
      <c r="W5" s="29" t="s">
        <v>333</v>
      </c>
      <c r="X5" s="29" t="s">
        <v>340</v>
      </c>
      <c r="Y5" s="29" t="s">
        <v>339</v>
      </c>
      <c r="Z5" s="29" t="s">
        <v>334</v>
      </c>
      <c r="AA5" s="29" t="s">
        <v>335</v>
      </c>
      <c r="AB5" s="29" t="s">
        <v>336</v>
      </c>
      <c r="AC5" s="29" t="s">
        <v>337</v>
      </c>
    </row>
    <row r="6" spans="1:29" x14ac:dyDescent="0.25">
      <c r="A6" t="s">
        <v>136</v>
      </c>
      <c r="B6">
        <v>23521</v>
      </c>
      <c r="C6" s="11">
        <v>1128114</v>
      </c>
      <c r="D6" s="48">
        <v>12283.49</v>
      </c>
      <c r="E6" s="48">
        <v>10847.46</v>
      </c>
      <c r="F6" s="44">
        <f t="shared" ref="F6" si="0">G6/(L6/100)</f>
        <v>183.13838402015477</v>
      </c>
      <c r="G6" s="48">
        <v>101.77</v>
      </c>
      <c r="H6" s="48">
        <v>10795.94</v>
      </c>
      <c r="I6" s="48">
        <v>1117.3399999999999</v>
      </c>
      <c r="J6" s="9">
        <v>9.1</v>
      </c>
      <c r="K6" s="44">
        <f t="shared" ref="K6" si="1">(F6/E6)*100</f>
        <v>1.6883066083687313</v>
      </c>
      <c r="L6" s="9">
        <v>55.57</v>
      </c>
      <c r="M6" s="9">
        <v>100.48</v>
      </c>
      <c r="N6" s="9">
        <v>0.94</v>
      </c>
      <c r="O6" s="9">
        <v>0.74</v>
      </c>
      <c r="P6" s="9">
        <v>5.43</v>
      </c>
      <c r="Q6" s="9">
        <v>3.49</v>
      </c>
      <c r="R6" s="9">
        <v>1.62</v>
      </c>
      <c r="S6" s="9">
        <v>3.8099999999999996</v>
      </c>
      <c r="T6" s="9">
        <v>0.33</v>
      </c>
      <c r="U6" s="9">
        <v>54.65</v>
      </c>
      <c r="W6">
        <f t="shared" ref="W6:W37" si="2">RANK(T6,$T$6:$T$400)</f>
        <v>76</v>
      </c>
      <c r="X6">
        <f t="shared" ref="X6:X37" si="3">RANK(D6,$D$6:$D$400)</f>
        <v>1</v>
      </c>
      <c r="Y6">
        <f t="shared" ref="Y6:Y37" si="4">RANK(S6,$S$6:$S$400)</f>
        <v>60</v>
      </c>
      <c r="Z6">
        <f t="shared" ref="Z6:Z37" si="5">RANK(U6,$U$6:$U$400,1)</f>
        <v>41</v>
      </c>
      <c r="AA6">
        <f t="shared" ref="AA6:AA37" si="6">RANK(M6,$M$6:$M$400)</f>
        <v>17</v>
      </c>
      <c r="AB6" s="57">
        <f t="shared" ref="AB6:AB37" si="7">AVERAGE(W6:AA6)</f>
        <v>39</v>
      </c>
      <c r="AC6">
        <f t="shared" ref="AC6:AC37" si="8">RANK(AB6,$AB$6:$AB$400,1)</f>
        <v>3</v>
      </c>
    </row>
    <row r="7" spans="1:29" x14ac:dyDescent="0.25">
      <c r="A7" t="s">
        <v>182</v>
      </c>
      <c r="B7">
        <v>66364</v>
      </c>
      <c r="C7" s="11">
        <v>209002</v>
      </c>
      <c r="D7" s="48">
        <v>3457.4</v>
      </c>
      <c r="E7" s="48">
        <v>2962.5</v>
      </c>
      <c r="F7" s="44">
        <f t="shared" ref="F7:F70" si="9">G7/(L7/100)</f>
        <v>14.280345734686207</v>
      </c>
      <c r="G7" s="48">
        <v>3.8</v>
      </c>
      <c r="H7" s="48">
        <v>2745.3</v>
      </c>
      <c r="I7" s="48">
        <v>270.27999999999997</v>
      </c>
      <c r="J7" s="9">
        <v>7.82</v>
      </c>
      <c r="K7" s="44">
        <f t="shared" ref="K7:K70" si="10">(F7/E7)*100</f>
        <v>0.48203698682485091</v>
      </c>
      <c r="L7" s="9">
        <v>26.61</v>
      </c>
      <c r="M7" s="9">
        <v>107.91</v>
      </c>
      <c r="N7" s="9">
        <v>0.13</v>
      </c>
      <c r="O7" s="9">
        <v>0.08</v>
      </c>
      <c r="P7" s="9">
        <v>4.41</v>
      </c>
      <c r="Q7" s="9">
        <v>4.1500000000000004</v>
      </c>
      <c r="R7" s="9">
        <v>2.77</v>
      </c>
      <c r="S7" s="9">
        <v>1.6400000000000001</v>
      </c>
      <c r="T7" s="9">
        <v>0.28999999999999998</v>
      </c>
      <c r="U7" s="9">
        <v>41.86</v>
      </c>
      <c r="W7">
        <f t="shared" si="2"/>
        <v>81</v>
      </c>
      <c r="X7">
        <f t="shared" si="3"/>
        <v>2</v>
      </c>
      <c r="Y7">
        <f t="shared" si="4"/>
        <v>131</v>
      </c>
      <c r="Z7">
        <f t="shared" si="5"/>
        <v>6</v>
      </c>
      <c r="AA7">
        <f t="shared" si="6"/>
        <v>11</v>
      </c>
      <c r="AB7" s="57">
        <f t="shared" si="7"/>
        <v>46.2</v>
      </c>
      <c r="AC7">
        <f t="shared" si="8"/>
        <v>12</v>
      </c>
    </row>
    <row r="8" spans="1:29" x14ac:dyDescent="0.25">
      <c r="A8" t="s">
        <v>205</v>
      </c>
      <c r="B8">
        <v>24224</v>
      </c>
      <c r="C8" s="11">
        <v>199162</v>
      </c>
      <c r="D8" s="48">
        <v>3059.78</v>
      </c>
      <c r="E8" s="48">
        <v>2775.86</v>
      </c>
      <c r="F8" s="44">
        <f t="shared" si="9"/>
        <v>21.712158808933001</v>
      </c>
      <c r="G8" s="48">
        <v>7</v>
      </c>
      <c r="H8" s="48">
        <v>2684.85</v>
      </c>
      <c r="I8" s="48">
        <v>340.98</v>
      </c>
      <c r="J8" s="9">
        <v>11.12</v>
      </c>
      <c r="K8" s="44">
        <f t="shared" si="10"/>
        <v>0.78217773262819446</v>
      </c>
      <c r="L8" s="9">
        <v>32.24</v>
      </c>
      <c r="M8" s="9">
        <v>103.39</v>
      </c>
      <c r="N8" s="9">
        <v>0.25</v>
      </c>
      <c r="O8" s="9">
        <v>0.15</v>
      </c>
      <c r="P8" s="9">
        <v>4.63</v>
      </c>
      <c r="Q8" s="9">
        <v>5.21</v>
      </c>
      <c r="R8" s="9">
        <v>3.28</v>
      </c>
      <c r="S8" s="9">
        <v>1.35</v>
      </c>
      <c r="T8" s="9">
        <v>0.5</v>
      </c>
      <c r="U8" s="9">
        <v>35.01</v>
      </c>
      <c r="W8">
        <f t="shared" si="2"/>
        <v>62</v>
      </c>
      <c r="X8">
        <f t="shared" si="3"/>
        <v>3</v>
      </c>
      <c r="Y8">
        <f t="shared" si="4"/>
        <v>132</v>
      </c>
      <c r="Z8">
        <f t="shared" si="5"/>
        <v>2</v>
      </c>
      <c r="AA8">
        <f t="shared" si="6"/>
        <v>12</v>
      </c>
      <c r="AB8" s="57">
        <f t="shared" si="7"/>
        <v>42.2</v>
      </c>
      <c r="AC8">
        <f t="shared" si="8"/>
        <v>6</v>
      </c>
    </row>
    <row r="9" spans="1:29" x14ac:dyDescent="0.25">
      <c r="A9" t="s">
        <v>236</v>
      </c>
      <c r="B9">
        <v>24923</v>
      </c>
      <c r="C9" s="11">
        <v>123615</v>
      </c>
      <c r="D9" s="48">
        <v>2599.96</v>
      </c>
      <c r="E9" s="48">
        <v>1615.57</v>
      </c>
      <c r="F9" s="44">
        <f t="shared" si="9"/>
        <v>24.939024390243905</v>
      </c>
      <c r="G9" s="48">
        <v>36.81</v>
      </c>
      <c r="H9" s="48">
        <v>1845.35</v>
      </c>
      <c r="I9" s="48">
        <v>352.56</v>
      </c>
      <c r="J9" s="9">
        <v>13.49</v>
      </c>
      <c r="K9" s="44">
        <f t="shared" si="10"/>
        <v>1.5436672128254365</v>
      </c>
      <c r="L9" s="9">
        <v>147.6</v>
      </c>
      <c r="M9" s="9">
        <v>87.55</v>
      </c>
      <c r="N9" s="9">
        <v>2.2799999999999998</v>
      </c>
      <c r="O9" s="9">
        <v>0.56000000000000005</v>
      </c>
      <c r="P9" s="9">
        <v>5.1100000000000003</v>
      </c>
      <c r="Q9" s="9">
        <v>3.46</v>
      </c>
      <c r="R9" s="9">
        <v>2.95</v>
      </c>
      <c r="S9" s="9">
        <v>2.16</v>
      </c>
      <c r="T9" s="9">
        <v>-1.1599999999999999</v>
      </c>
      <c r="U9" s="9">
        <v>57.56</v>
      </c>
      <c r="W9">
        <f t="shared" si="2"/>
        <v>127</v>
      </c>
      <c r="X9">
        <f t="shared" si="3"/>
        <v>4</v>
      </c>
      <c r="Y9">
        <f t="shared" si="4"/>
        <v>123</v>
      </c>
      <c r="Z9">
        <f t="shared" si="5"/>
        <v>54</v>
      </c>
      <c r="AA9">
        <f t="shared" si="6"/>
        <v>46</v>
      </c>
      <c r="AB9" s="57">
        <f t="shared" si="7"/>
        <v>70.8</v>
      </c>
      <c r="AC9">
        <f t="shared" si="8"/>
        <v>84</v>
      </c>
    </row>
    <row r="10" spans="1:29" x14ac:dyDescent="0.25">
      <c r="A10" t="s">
        <v>179</v>
      </c>
      <c r="B10">
        <v>68693</v>
      </c>
      <c r="C10" s="11">
        <v>115342</v>
      </c>
      <c r="D10" s="48">
        <v>2276.56</v>
      </c>
      <c r="E10" s="48">
        <v>1546</v>
      </c>
      <c r="F10" s="44">
        <f t="shared" si="9"/>
        <v>13.000000000000002</v>
      </c>
      <c r="G10" s="48">
        <v>7.41</v>
      </c>
      <c r="H10" s="48">
        <v>2003.62</v>
      </c>
      <c r="I10" s="48">
        <v>228.95</v>
      </c>
      <c r="J10" s="9">
        <v>10.06</v>
      </c>
      <c r="K10" s="44">
        <f t="shared" si="10"/>
        <v>0.84087968952134551</v>
      </c>
      <c r="L10" s="9">
        <v>57</v>
      </c>
      <c r="M10" s="9">
        <v>77.16</v>
      </c>
      <c r="N10" s="9">
        <v>0.48</v>
      </c>
      <c r="O10" s="9">
        <v>0.08</v>
      </c>
      <c r="P10" s="9">
        <v>5.31</v>
      </c>
      <c r="Q10" s="9">
        <v>3.49</v>
      </c>
      <c r="R10" s="9">
        <v>1.46</v>
      </c>
      <c r="S10" s="9">
        <v>3.8499999999999996</v>
      </c>
      <c r="T10" s="9">
        <v>0.45</v>
      </c>
      <c r="U10" s="9">
        <v>63.35</v>
      </c>
      <c r="W10">
        <f t="shared" si="2"/>
        <v>66</v>
      </c>
      <c r="X10">
        <f t="shared" si="3"/>
        <v>5</v>
      </c>
      <c r="Y10">
        <f t="shared" si="4"/>
        <v>57</v>
      </c>
      <c r="Z10">
        <f t="shared" si="5"/>
        <v>80</v>
      </c>
      <c r="AA10">
        <f t="shared" si="6"/>
        <v>65</v>
      </c>
      <c r="AB10" s="57">
        <f t="shared" si="7"/>
        <v>54.6</v>
      </c>
      <c r="AC10">
        <f t="shared" si="8"/>
        <v>32</v>
      </c>
    </row>
    <row r="11" spans="1:29" x14ac:dyDescent="0.25">
      <c r="A11" t="s">
        <v>156</v>
      </c>
      <c r="B11">
        <v>67352</v>
      </c>
      <c r="C11" s="11">
        <v>101411</v>
      </c>
      <c r="D11" s="48">
        <v>2180.9699999999998</v>
      </c>
      <c r="E11" s="48">
        <v>1743.37</v>
      </c>
      <c r="F11" s="44">
        <f t="shared" si="9"/>
        <v>9.1660923501033764</v>
      </c>
      <c r="G11" s="48">
        <v>3.99</v>
      </c>
      <c r="H11" s="48">
        <v>1705.98</v>
      </c>
      <c r="I11" s="48">
        <v>184.45</v>
      </c>
      <c r="J11" s="9">
        <v>8.4499999999999993</v>
      </c>
      <c r="K11" s="44">
        <f t="shared" si="10"/>
        <v>0.52576861768318695</v>
      </c>
      <c r="L11" s="9">
        <v>43.53</v>
      </c>
      <c r="M11" s="9">
        <v>102.19</v>
      </c>
      <c r="N11" s="9">
        <v>0.23</v>
      </c>
      <c r="O11" s="9">
        <v>0.08</v>
      </c>
      <c r="P11" s="9">
        <v>4.42</v>
      </c>
      <c r="Q11" s="9">
        <v>2.69</v>
      </c>
      <c r="R11" s="9">
        <v>2.4500000000000002</v>
      </c>
      <c r="S11" s="9">
        <v>1.9699999999999998</v>
      </c>
      <c r="T11" s="9">
        <v>0.08</v>
      </c>
      <c r="U11" s="9">
        <v>48.76</v>
      </c>
      <c r="W11">
        <f t="shared" si="2"/>
        <v>102</v>
      </c>
      <c r="X11">
        <f t="shared" si="3"/>
        <v>6</v>
      </c>
      <c r="Y11">
        <f t="shared" si="4"/>
        <v>126</v>
      </c>
      <c r="Z11">
        <f t="shared" si="5"/>
        <v>17</v>
      </c>
      <c r="AA11">
        <f t="shared" si="6"/>
        <v>13</v>
      </c>
      <c r="AB11" s="57">
        <f t="shared" si="7"/>
        <v>52.8</v>
      </c>
      <c r="AC11">
        <f t="shared" si="8"/>
        <v>26</v>
      </c>
    </row>
    <row r="12" spans="1:29" x14ac:dyDescent="0.25">
      <c r="A12" t="s">
        <v>148</v>
      </c>
      <c r="B12">
        <v>9095</v>
      </c>
      <c r="C12" s="11">
        <v>99987</v>
      </c>
      <c r="D12" s="48">
        <v>1853.42</v>
      </c>
      <c r="E12" s="48">
        <v>1539.32</v>
      </c>
      <c r="F12" s="44">
        <f t="shared" si="9"/>
        <v>6.6073875234180575</v>
      </c>
      <c r="G12" s="48">
        <v>23.63</v>
      </c>
      <c r="H12" s="48">
        <v>1613.88</v>
      </c>
      <c r="I12" s="48">
        <v>214.48</v>
      </c>
      <c r="J12" s="9">
        <v>11.57</v>
      </c>
      <c r="K12" s="44">
        <f t="shared" si="10"/>
        <v>0.42924067272679223</v>
      </c>
      <c r="L12" s="9">
        <v>357.63</v>
      </c>
      <c r="M12" s="9">
        <v>95.38</v>
      </c>
      <c r="N12" s="9">
        <v>1.54</v>
      </c>
      <c r="O12" s="9">
        <v>0.38</v>
      </c>
      <c r="P12" s="9">
        <v>5.69</v>
      </c>
      <c r="Q12" s="9">
        <v>3.44</v>
      </c>
      <c r="R12" s="9">
        <v>2.19</v>
      </c>
      <c r="S12" s="9">
        <v>3.5000000000000004</v>
      </c>
      <c r="T12" s="9">
        <v>0.62</v>
      </c>
      <c r="U12" s="9">
        <v>49.73</v>
      </c>
      <c r="W12">
        <f t="shared" si="2"/>
        <v>52</v>
      </c>
      <c r="X12">
        <f t="shared" si="3"/>
        <v>7</v>
      </c>
      <c r="Y12">
        <f t="shared" si="4"/>
        <v>72</v>
      </c>
      <c r="Z12">
        <f t="shared" si="5"/>
        <v>19</v>
      </c>
      <c r="AA12">
        <f t="shared" si="6"/>
        <v>27</v>
      </c>
      <c r="AB12" s="57">
        <f t="shared" si="7"/>
        <v>35.4</v>
      </c>
      <c r="AC12">
        <f t="shared" si="8"/>
        <v>2</v>
      </c>
    </row>
    <row r="13" spans="1:29" x14ac:dyDescent="0.25">
      <c r="A13" t="s">
        <v>147</v>
      </c>
      <c r="B13">
        <v>24560</v>
      </c>
      <c r="C13" s="11">
        <v>102423</v>
      </c>
      <c r="D13" s="48">
        <v>1620.46</v>
      </c>
      <c r="E13" s="48">
        <v>1297.78</v>
      </c>
      <c r="F13" s="44">
        <f t="shared" si="9"/>
        <v>6.8580759286977822</v>
      </c>
      <c r="G13" s="48">
        <v>5.04</v>
      </c>
      <c r="H13" s="48">
        <v>1367.48</v>
      </c>
      <c r="I13" s="48">
        <v>193.95</v>
      </c>
      <c r="J13" s="9">
        <v>11.96</v>
      </c>
      <c r="K13" s="44">
        <f t="shared" si="10"/>
        <v>0.52844672661759173</v>
      </c>
      <c r="L13" s="9">
        <v>73.489999999999995</v>
      </c>
      <c r="M13" s="9">
        <v>94.9</v>
      </c>
      <c r="N13" s="9">
        <v>0.39</v>
      </c>
      <c r="O13" s="9">
        <v>0.15</v>
      </c>
      <c r="P13" s="9">
        <v>4.96</v>
      </c>
      <c r="Q13" s="9">
        <v>2.0699999999999998</v>
      </c>
      <c r="R13" s="9">
        <v>1.52</v>
      </c>
      <c r="S13" s="9">
        <v>3.44</v>
      </c>
      <c r="T13" s="9">
        <v>0.24</v>
      </c>
      <c r="U13" s="9">
        <v>67.75</v>
      </c>
      <c r="W13">
        <f t="shared" si="2"/>
        <v>89</v>
      </c>
      <c r="X13">
        <f t="shared" si="3"/>
        <v>8</v>
      </c>
      <c r="Y13">
        <f t="shared" si="4"/>
        <v>78</v>
      </c>
      <c r="Z13">
        <f t="shared" si="5"/>
        <v>94</v>
      </c>
      <c r="AA13">
        <f t="shared" si="6"/>
        <v>29</v>
      </c>
      <c r="AB13" s="57">
        <f t="shared" si="7"/>
        <v>59.6</v>
      </c>
      <c r="AC13">
        <f t="shared" si="8"/>
        <v>49</v>
      </c>
    </row>
    <row r="14" spans="1:29" x14ac:dyDescent="0.25">
      <c r="A14" t="s">
        <v>230</v>
      </c>
      <c r="B14">
        <v>24557</v>
      </c>
      <c r="C14" s="11">
        <v>91285</v>
      </c>
      <c r="D14" s="48">
        <v>1483.29</v>
      </c>
      <c r="E14" s="48">
        <v>1151.31</v>
      </c>
      <c r="F14" s="44">
        <f t="shared" si="9"/>
        <v>7.1881606765327692</v>
      </c>
      <c r="G14" s="48">
        <v>5.0999999999999996</v>
      </c>
      <c r="H14" s="48">
        <v>1011.07</v>
      </c>
      <c r="I14" s="48">
        <v>253.51</v>
      </c>
      <c r="J14" s="9">
        <v>17.05</v>
      </c>
      <c r="K14" s="44">
        <f t="shared" si="10"/>
        <v>0.62434623833135905</v>
      </c>
      <c r="L14" s="9">
        <v>70.95</v>
      </c>
      <c r="M14" s="9">
        <v>113.87</v>
      </c>
      <c r="N14" s="9">
        <v>0.44</v>
      </c>
      <c r="O14" s="9">
        <v>0.19</v>
      </c>
      <c r="P14" s="9">
        <v>4.99</v>
      </c>
      <c r="Q14" s="9">
        <v>1.72</v>
      </c>
      <c r="R14" s="9">
        <v>1.77</v>
      </c>
      <c r="S14" s="9">
        <v>3.22</v>
      </c>
      <c r="T14" s="9">
        <v>0.98</v>
      </c>
      <c r="U14" s="9">
        <v>45.55</v>
      </c>
      <c r="W14">
        <f t="shared" si="2"/>
        <v>35</v>
      </c>
      <c r="X14">
        <f t="shared" si="3"/>
        <v>9</v>
      </c>
      <c r="Y14">
        <f t="shared" si="4"/>
        <v>93</v>
      </c>
      <c r="Z14">
        <f t="shared" si="5"/>
        <v>11</v>
      </c>
      <c r="AA14">
        <f t="shared" si="6"/>
        <v>7</v>
      </c>
      <c r="AB14" s="57">
        <f t="shared" si="7"/>
        <v>31</v>
      </c>
      <c r="AC14">
        <f t="shared" si="8"/>
        <v>1</v>
      </c>
    </row>
    <row r="15" spans="1:29" x14ac:dyDescent="0.25">
      <c r="A15" t="s">
        <v>207</v>
      </c>
      <c r="B15">
        <v>67836</v>
      </c>
      <c r="C15" s="11">
        <v>81355</v>
      </c>
      <c r="D15" s="48">
        <v>1306.05</v>
      </c>
      <c r="E15" s="48">
        <v>869.96</v>
      </c>
      <c r="F15" s="44">
        <f t="shared" si="9"/>
        <v>4.8413601314625208</v>
      </c>
      <c r="G15" s="48">
        <v>3.83</v>
      </c>
      <c r="H15" s="48">
        <v>1025.45</v>
      </c>
      <c r="I15" s="48">
        <v>160.88</v>
      </c>
      <c r="J15" s="9">
        <v>12.31</v>
      </c>
      <c r="K15" s="44">
        <f t="shared" si="10"/>
        <v>0.55650376241005572</v>
      </c>
      <c r="L15" s="9">
        <v>79.11</v>
      </c>
      <c r="M15" s="9">
        <v>84.84</v>
      </c>
      <c r="N15" s="9">
        <v>0.44</v>
      </c>
      <c r="O15" s="9">
        <v>0.19</v>
      </c>
      <c r="P15" s="9">
        <v>4.5599999999999996</v>
      </c>
      <c r="Q15" s="9">
        <v>2.31</v>
      </c>
      <c r="R15" s="9">
        <v>1.76</v>
      </c>
      <c r="S15" s="9">
        <v>2.8</v>
      </c>
      <c r="T15" s="9">
        <v>0.05</v>
      </c>
      <c r="U15" s="9">
        <v>60.05</v>
      </c>
      <c r="W15">
        <f t="shared" si="2"/>
        <v>104</v>
      </c>
      <c r="X15">
        <f t="shared" si="3"/>
        <v>10</v>
      </c>
      <c r="Y15">
        <f t="shared" si="4"/>
        <v>104</v>
      </c>
      <c r="Z15">
        <f t="shared" si="5"/>
        <v>70</v>
      </c>
      <c r="AA15">
        <f t="shared" si="6"/>
        <v>50</v>
      </c>
      <c r="AB15" s="57">
        <f t="shared" si="7"/>
        <v>67.599999999999994</v>
      </c>
      <c r="AC15">
        <f t="shared" si="8"/>
        <v>71</v>
      </c>
    </row>
    <row r="16" spans="1:29" x14ac:dyDescent="0.25">
      <c r="A16" t="s">
        <v>349</v>
      </c>
      <c r="B16">
        <v>67605</v>
      </c>
      <c r="C16" s="11">
        <v>57377</v>
      </c>
      <c r="D16" s="48">
        <v>1289.31</v>
      </c>
      <c r="E16" s="48">
        <v>902.1</v>
      </c>
      <c r="F16" s="44">
        <f t="shared" si="9"/>
        <v>6.2881782249371181</v>
      </c>
      <c r="G16" s="48">
        <v>1.75</v>
      </c>
      <c r="H16" s="48">
        <v>1006.51</v>
      </c>
      <c r="I16" s="48">
        <v>119.28</v>
      </c>
      <c r="J16" s="9">
        <v>9.25</v>
      </c>
      <c r="K16" s="44">
        <f t="shared" si="10"/>
        <v>0.69705999611319347</v>
      </c>
      <c r="L16" s="9">
        <v>27.83</v>
      </c>
      <c r="M16" s="9">
        <v>89.63</v>
      </c>
      <c r="N16" s="9">
        <v>0.19</v>
      </c>
      <c r="O16" s="9">
        <v>0.05</v>
      </c>
      <c r="P16" s="9">
        <v>4.54</v>
      </c>
      <c r="Q16" s="9">
        <v>2.1800000000000002</v>
      </c>
      <c r="R16" s="9">
        <v>1.83</v>
      </c>
      <c r="S16" s="9">
        <v>2.71</v>
      </c>
      <c r="T16" s="9">
        <v>0.1</v>
      </c>
      <c r="U16" s="9">
        <v>53.14</v>
      </c>
      <c r="W16">
        <f t="shared" si="2"/>
        <v>99</v>
      </c>
      <c r="X16">
        <f t="shared" si="3"/>
        <v>11</v>
      </c>
      <c r="Y16">
        <f t="shared" si="4"/>
        <v>108</v>
      </c>
      <c r="Z16">
        <f t="shared" si="5"/>
        <v>35</v>
      </c>
      <c r="AA16">
        <f t="shared" si="6"/>
        <v>38</v>
      </c>
      <c r="AB16" s="57">
        <f t="shared" si="7"/>
        <v>58.2</v>
      </c>
      <c r="AC16">
        <f t="shared" si="8"/>
        <v>44</v>
      </c>
    </row>
    <row r="17" spans="1:29" x14ac:dyDescent="0.25">
      <c r="A17" t="s">
        <v>149</v>
      </c>
      <c r="B17">
        <v>67696</v>
      </c>
      <c r="C17" s="11">
        <v>55433</v>
      </c>
      <c r="D17" s="48">
        <v>1225.47</v>
      </c>
      <c r="E17" s="48">
        <v>1088.8800000000001</v>
      </c>
      <c r="F17" s="44">
        <f t="shared" si="9"/>
        <v>8.0406654343807773</v>
      </c>
      <c r="G17" s="48">
        <v>7.83</v>
      </c>
      <c r="H17" s="48">
        <v>846.42</v>
      </c>
      <c r="I17" s="48">
        <v>103.63</v>
      </c>
      <c r="J17" s="9">
        <v>8.4499999999999993</v>
      </c>
      <c r="K17" s="44">
        <f t="shared" si="10"/>
        <v>0.73843448629608188</v>
      </c>
      <c r="L17" s="9">
        <v>97.38</v>
      </c>
      <c r="M17" s="9">
        <v>128.65</v>
      </c>
      <c r="N17" s="9">
        <v>0.72</v>
      </c>
      <c r="O17" s="9">
        <v>0.23</v>
      </c>
      <c r="P17" s="9">
        <v>4.63</v>
      </c>
      <c r="Q17" s="9">
        <v>2.6</v>
      </c>
      <c r="R17" s="9">
        <v>2.17</v>
      </c>
      <c r="S17" s="9">
        <v>2.46</v>
      </c>
      <c r="T17" s="9">
        <v>0.01</v>
      </c>
      <c r="U17" s="9">
        <v>56.18</v>
      </c>
      <c r="W17">
        <f t="shared" si="2"/>
        <v>108</v>
      </c>
      <c r="X17">
        <f t="shared" si="3"/>
        <v>12</v>
      </c>
      <c r="Y17">
        <f t="shared" si="4"/>
        <v>117</v>
      </c>
      <c r="Z17">
        <f t="shared" si="5"/>
        <v>49</v>
      </c>
      <c r="AA17">
        <f t="shared" si="6"/>
        <v>1</v>
      </c>
      <c r="AB17" s="57">
        <f t="shared" si="7"/>
        <v>57.4</v>
      </c>
      <c r="AC17">
        <f t="shared" si="8"/>
        <v>41</v>
      </c>
    </row>
    <row r="18" spans="1:29" x14ac:dyDescent="0.25">
      <c r="A18" t="s">
        <v>218</v>
      </c>
      <c r="B18">
        <v>67864</v>
      </c>
      <c r="C18" s="11">
        <v>53723</v>
      </c>
      <c r="D18" s="48">
        <v>997.2</v>
      </c>
      <c r="E18" s="48">
        <v>744.52</v>
      </c>
      <c r="F18" s="44">
        <f t="shared" si="9"/>
        <v>3.6064113980409616</v>
      </c>
      <c r="G18" s="48">
        <v>0.81</v>
      </c>
      <c r="H18" s="48">
        <v>818.72</v>
      </c>
      <c r="I18" s="48">
        <v>112.62</v>
      </c>
      <c r="J18" s="9">
        <v>11.29</v>
      </c>
      <c r="K18" s="44">
        <f t="shared" si="10"/>
        <v>0.48439415973257416</v>
      </c>
      <c r="L18" s="9">
        <v>22.46</v>
      </c>
      <c r="M18" s="9">
        <v>90.94</v>
      </c>
      <c r="N18" s="9">
        <v>0.11</v>
      </c>
      <c r="O18" s="9">
        <v>0.05</v>
      </c>
      <c r="P18" s="9">
        <v>4.45</v>
      </c>
      <c r="Q18" s="9">
        <v>2.4700000000000002</v>
      </c>
      <c r="R18" s="9">
        <v>1.88</v>
      </c>
      <c r="S18" s="9">
        <v>2.5700000000000003</v>
      </c>
      <c r="T18" s="9">
        <v>0.12</v>
      </c>
      <c r="U18" s="9">
        <v>57.22</v>
      </c>
      <c r="W18">
        <f t="shared" si="2"/>
        <v>97</v>
      </c>
      <c r="X18">
        <f t="shared" si="3"/>
        <v>13</v>
      </c>
      <c r="Y18">
        <f t="shared" si="4"/>
        <v>115</v>
      </c>
      <c r="Z18">
        <f t="shared" si="5"/>
        <v>53</v>
      </c>
      <c r="AA18">
        <f t="shared" si="6"/>
        <v>37</v>
      </c>
      <c r="AB18" s="57">
        <f t="shared" si="7"/>
        <v>63</v>
      </c>
      <c r="AC18">
        <f t="shared" si="8"/>
        <v>55</v>
      </c>
    </row>
    <row r="19" spans="1:29" x14ac:dyDescent="0.25">
      <c r="A19" t="s">
        <v>157</v>
      </c>
      <c r="B19">
        <v>66699</v>
      </c>
      <c r="C19" s="11">
        <v>37911</v>
      </c>
      <c r="D19" s="48">
        <v>912.2</v>
      </c>
      <c r="E19" s="48">
        <v>652.86</v>
      </c>
      <c r="F19" s="44">
        <f t="shared" si="9"/>
        <v>5.3492599324850687</v>
      </c>
      <c r="G19" s="48">
        <v>2.06</v>
      </c>
      <c r="H19" s="48">
        <v>687.06</v>
      </c>
      <c r="I19" s="48">
        <v>72.84</v>
      </c>
      <c r="J19" s="9">
        <v>7.97</v>
      </c>
      <c r="K19" s="44">
        <f t="shared" si="10"/>
        <v>0.81935789181219087</v>
      </c>
      <c r="L19" s="9">
        <v>38.51</v>
      </c>
      <c r="M19" s="9">
        <v>95.02</v>
      </c>
      <c r="N19" s="9">
        <v>0.32</v>
      </c>
      <c r="O19" s="9">
        <v>0.27</v>
      </c>
      <c r="P19" s="9">
        <v>4.93</v>
      </c>
      <c r="Q19" s="9">
        <v>3.91</v>
      </c>
      <c r="R19" s="9">
        <v>2.3199999999999998</v>
      </c>
      <c r="S19" s="9">
        <v>2.61</v>
      </c>
      <c r="T19" s="9">
        <v>0.44</v>
      </c>
      <c r="U19" s="9">
        <v>55.12</v>
      </c>
      <c r="W19">
        <f t="shared" si="2"/>
        <v>69</v>
      </c>
      <c r="X19">
        <f t="shared" si="3"/>
        <v>14</v>
      </c>
      <c r="Y19">
        <f t="shared" si="4"/>
        <v>111</v>
      </c>
      <c r="Z19">
        <f t="shared" si="5"/>
        <v>44</v>
      </c>
      <c r="AA19">
        <f t="shared" si="6"/>
        <v>28</v>
      </c>
      <c r="AB19" s="57">
        <f t="shared" si="7"/>
        <v>53.2</v>
      </c>
      <c r="AC19">
        <f t="shared" si="8"/>
        <v>28</v>
      </c>
    </row>
    <row r="20" spans="1:29" x14ac:dyDescent="0.25">
      <c r="A20" t="s">
        <v>137</v>
      </c>
      <c r="B20">
        <v>9071</v>
      </c>
      <c r="C20" s="11">
        <v>25994</v>
      </c>
      <c r="D20" s="48">
        <v>840.08</v>
      </c>
      <c r="E20" s="48">
        <v>716.48</v>
      </c>
      <c r="F20" s="44">
        <f t="shared" si="9"/>
        <v>4.8051203668322504</v>
      </c>
      <c r="G20" s="48">
        <v>5.03</v>
      </c>
      <c r="H20" s="48">
        <v>622.35</v>
      </c>
      <c r="I20" s="48">
        <v>95.14</v>
      </c>
      <c r="J20" s="9">
        <v>11.32</v>
      </c>
      <c r="K20" s="44">
        <f t="shared" si="10"/>
        <v>0.67065659429882907</v>
      </c>
      <c r="L20" s="9">
        <v>104.68</v>
      </c>
      <c r="M20" s="9">
        <v>115.12</v>
      </c>
      <c r="N20" s="9">
        <v>0.7</v>
      </c>
      <c r="O20" s="9">
        <v>0.05</v>
      </c>
      <c r="P20" s="9">
        <v>4.71</v>
      </c>
      <c r="Q20" s="9">
        <v>3.43</v>
      </c>
      <c r="R20" s="9">
        <v>2.94</v>
      </c>
      <c r="S20" s="9">
        <v>1.77</v>
      </c>
      <c r="T20" s="9">
        <v>-0.26</v>
      </c>
      <c r="U20" s="9">
        <v>47.47</v>
      </c>
      <c r="W20">
        <f t="shared" si="2"/>
        <v>117</v>
      </c>
      <c r="X20">
        <f t="shared" si="3"/>
        <v>15</v>
      </c>
      <c r="Y20">
        <f t="shared" si="4"/>
        <v>129</v>
      </c>
      <c r="Z20">
        <f t="shared" si="5"/>
        <v>14</v>
      </c>
      <c r="AA20">
        <f t="shared" si="6"/>
        <v>5</v>
      </c>
      <c r="AB20" s="57">
        <f t="shared" si="7"/>
        <v>56</v>
      </c>
      <c r="AC20">
        <f t="shared" si="8"/>
        <v>37</v>
      </c>
    </row>
    <row r="21" spans="1:29" x14ac:dyDescent="0.25">
      <c r="A21" t="s">
        <v>129</v>
      </c>
      <c r="B21">
        <v>8218</v>
      </c>
      <c r="C21" s="11">
        <v>38993</v>
      </c>
      <c r="D21" s="48">
        <v>814.63</v>
      </c>
      <c r="E21" s="48">
        <v>621.9</v>
      </c>
      <c r="F21" s="44">
        <f t="shared" si="9"/>
        <v>2.7587762158911522</v>
      </c>
      <c r="G21" s="48">
        <v>3.67</v>
      </c>
      <c r="H21" s="48">
        <v>682.57</v>
      </c>
      <c r="I21" s="48">
        <v>74.09</v>
      </c>
      <c r="J21" s="9">
        <v>9.09</v>
      </c>
      <c r="K21" s="44">
        <f t="shared" si="10"/>
        <v>0.44360447272731185</v>
      </c>
      <c r="L21" s="9">
        <v>133.03</v>
      </c>
      <c r="M21" s="9">
        <v>91.11</v>
      </c>
      <c r="N21" s="9">
        <v>0.59</v>
      </c>
      <c r="O21" s="9">
        <v>0.13</v>
      </c>
      <c r="P21" s="9">
        <v>5.23</v>
      </c>
      <c r="Q21" s="9">
        <v>2.36</v>
      </c>
      <c r="R21" s="9">
        <v>1.92</v>
      </c>
      <c r="S21" s="9">
        <v>3.3100000000000005</v>
      </c>
      <c r="T21" s="9">
        <v>0.71</v>
      </c>
      <c r="U21" s="9">
        <v>52.81</v>
      </c>
      <c r="W21">
        <f t="shared" si="2"/>
        <v>45</v>
      </c>
      <c r="X21">
        <f t="shared" si="3"/>
        <v>16</v>
      </c>
      <c r="Y21">
        <f t="shared" si="4"/>
        <v>84</v>
      </c>
      <c r="Z21">
        <f t="shared" si="5"/>
        <v>32</v>
      </c>
      <c r="AA21">
        <f t="shared" si="6"/>
        <v>33</v>
      </c>
      <c r="AB21" s="57">
        <f t="shared" si="7"/>
        <v>42</v>
      </c>
      <c r="AC21">
        <f t="shared" si="8"/>
        <v>5</v>
      </c>
    </row>
    <row r="22" spans="1:29" x14ac:dyDescent="0.25">
      <c r="A22" t="s">
        <v>160</v>
      </c>
      <c r="B22">
        <v>67541</v>
      </c>
      <c r="C22" s="11">
        <v>23803</v>
      </c>
      <c r="D22" s="48">
        <v>795.36</v>
      </c>
      <c r="E22" s="48">
        <v>615.85</v>
      </c>
      <c r="F22" s="44">
        <f t="shared" si="9"/>
        <v>3.3633926395320493</v>
      </c>
      <c r="G22" s="48">
        <v>1.38</v>
      </c>
      <c r="H22" s="48">
        <v>538.59</v>
      </c>
      <c r="I22" s="48">
        <v>116.02</v>
      </c>
      <c r="J22" s="9">
        <v>14.59</v>
      </c>
      <c r="K22" s="44">
        <f t="shared" si="10"/>
        <v>0.54613828684453181</v>
      </c>
      <c r="L22" s="9">
        <v>41.03</v>
      </c>
      <c r="M22" s="9">
        <v>114.35</v>
      </c>
      <c r="N22" s="9">
        <v>0.22</v>
      </c>
      <c r="O22" s="9">
        <v>0.02</v>
      </c>
      <c r="P22" s="9">
        <v>4.79</v>
      </c>
      <c r="Q22" s="9">
        <v>3.25</v>
      </c>
      <c r="R22" s="9">
        <v>2.38</v>
      </c>
      <c r="S22" s="9">
        <v>2.41</v>
      </c>
      <c r="T22" s="9">
        <v>0.28999999999999998</v>
      </c>
      <c r="U22" s="9">
        <v>50.3</v>
      </c>
      <c r="W22">
        <f t="shared" si="2"/>
        <v>81</v>
      </c>
      <c r="X22">
        <f t="shared" si="3"/>
        <v>17</v>
      </c>
      <c r="Y22">
        <f t="shared" si="4"/>
        <v>118</v>
      </c>
      <c r="Z22">
        <f t="shared" si="5"/>
        <v>26</v>
      </c>
      <c r="AA22">
        <f t="shared" si="6"/>
        <v>6</v>
      </c>
      <c r="AB22" s="57">
        <f t="shared" si="7"/>
        <v>49.6</v>
      </c>
      <c r="AC22">
        <f t="shared" si="8"/>
        <v>18</v>
      </c>
    </row>
    <row r="23" spans="1:29" x14ac:dyDescent="0.25">
      <c r="A23" t="s">
        <v>143</v>
      </c>
      <c r="B23">
        <v>66824</v>
      </c>
      <c r="C23" s="11">
        <v>31985</v>
      </c>
      <c r="D23" s="48">
        <v>738.69</v>
      </c>
      <c r="E23" s="48">
        <v>557.48</v>
      </c>
      <c r="F23" s="44">
        <f t="shared" si="9"/>
        <v>2.5169606512890095</v>
      </c>
      <c r="G23" s="48">
        <v>3.71</v>
      </c>
      <c r="H23" s="48">
        <v>570.49</v>
      </c>
      <c r="I23" s="48">
        <v>98.94</v>
      </c>
      <c r="J23" s="9">
        <v>13.39</v>
      </c>
      <c r="K23" s="44">
        <f t="shared" si="10"/>
        <v>0.45148895947639545</v>
      </c>
      <c r="L23" s="9">
        <v>147.4</v>
      </c>
      <c r="M23" s="9">
        <v>97.72</v>
      </c>
      <c r="N23" s="9">
        <v>0.66</v>
      </c>
      <c r="O23" s="9">
        <v>0.13</v>
      </c>
      <c r="P23" s="9">
        <v>4.42</v>
      </c>
      <c r="Q23" s="9">
        <v>3.07</v>
      </c>
      <c r="R23" s="9">
        <v>1.77</v>
      </c>
      <c r="S23" s="9">
        <v>2.65</v>
      </c>
      <c r="T23" s="9">
        <v>0.28000000000000003</v>
      </c>
      <c r="U23" s="9">
        <v>65.37</v>
      </c>
      <c r="W23">
        <f t="shared" si="2"/>
        <v>84</v>
      </c>
      <c r="X23">
        <f t="shared" si="3"/>
        <v>18</v>
      </c>
      <c r="Y23">
        <f t="shared" si="4"/>
        <v>109</v>
      </c>
      <c r="Z23">
        <f t="shared" si="5"/>
        <v>85</v>
      </c>
      <c r="AA23">
        <f t="shared" si="6"/>
        <v>22</v>
      </c>
      <c r="AB23" s="57">
        <f t="shared" si="7"/>
        <v>63.6</v>
      </c>
      <c r="AC23">
        <f t="shared" si="8"/>
        <v>57</v>
      </c>
    </row>
    <row r="24" spans="1:29" x14ac:dyDescent="0.25">
      <c r="A24" t="s">
        <v>200</v>
      </c>
      <c r="B24">
        <v>66597</v>
      </c>
      <c r="C24" s="11">
        <v>28149</v>
      </c>
      <c r="D24" s="48">
        <v>732.98</v>
      </c>
      <c r="E24" s="48">
        <v>592.09</v>
      </c>
      <c r="F24" s="44">
        <f t="shared" si="9"/>
        <v>2.2962880392375435</v>
      </c>
      <c r="G24" s="48">
        <v>2.06</v>
      </c>
      <c r="H24" s="48">
        <v>590.6</v>
      </c>
      <c r="I24" s="48">
        <v>98.67</v>
      </c>
      <c r="J24" s="9">
        <v>13.46</v>
      </c>
      <c r="K24" s="44">
        <f t="shared" si="10"/>
        <v>0.38782753284763188</v>
      </c>
      <c r="L24" s="9">
        <v>89.71</v>
      </c>
      <c r="M24" s="9">
        <v>100.25</v>
      </c>
      <c r="N24" s="9">
        <v>0.35</v>
      </c>
      <c r="O24" s="9">
        <v>0.03</v>
      </c>
      <c r="P24" s="9">
        <v>3.68</v>
      </c>
      <c r="Q24" s="9">
        <v>3.24</v>
      </c>
      <c r="R24" s="9">
        <v>0.94</v>
      </c>
      <c r="S24" s="9">
        <v>2.74</v>
      </c>
      <c r="T24" s="9">
        <v>0.33</v>
      </c>
      <c r="U24" s="9">
        <v>72.44</v>
      </c>
      <c r="W24">
        <f t="shared" si="2"/>
        <v>76</v>
      </c>
      <c r="X24">
        <f t="shared" si="3"/>
        <v>19</v>
      </c>
      <c r="Y24">
        <f t="shared" si="4"/>
        <v>107</v>
      </c>
      <c r="Z24">
        <f t="shared" si="5"/>
        <v>107</v>
      </c>
      <c r="AA24">
        <f t="shared" si="6"/>
        <v>18</v>
      </c>
      <c r="AB24" s="57">
        <f t="shared" si="7"/>
        <v>65.400000000000006</v>
      </c>
      <c r="AC24">
        <f t="shared" si="8"/>
        <v>64</v>
      </c>
    </row>
    <row r="25" spans="1:29" x14ac:dyDescent="0.25">
      <c r="A25" t="s">
        <v>174</v>
      </c>
      <c r="B25">
        <v>3830</v>
      </c>
      <c r="C25" s="11">
        <v>34147</v>
      </c>
      <c r="D25" s="48">
        <v>732.04</v>
      </c>
      <c r="E25" s="48">
        <v>593.33000000000004</v>
      </c>
      <c r="F25" s="44">
        <f t="shared" si="9"/>
        <v>4.7872340425531918</v>
      </c>
      <c r="G25" s="48">
        <v>4.05</v>
      </c>
      <c r="H25" s="48">
        <v>645.30999999999995</v>
      </c>
      <c r="I25" s="48">
        <v>65.23</v>
      </c>
      <c r="J25" s="9">
        <v>8.91</v>
      </c>
      <c r="K25" s="44">
        <f t="shared" si="10"/>
        <v>0.80684173100183565</v>
      </c>
      <c r="L25" s="9">
        <v>84.6</v>
      </c>
      <c r="M25" s="9">
        <v>91.94</v>
      </c>
      <c r="N25" s="9">
        <v>0.68</v>
      </c>
      <c r="O25" s="9">
        <v>0.72</v>
      </c>
      <c r="P25" s="9">
        <v>4.37</v>
      </c>
      <c r="Q25" s="9">
        <v>2.73</v>
      </c>
      <c r="R25" s="9">
        <v>1.1299999999999999</v>
      </c>
      <c r="S25" s="9">
        <v>3.24</v>
      </c>
      <c r="T25" s="9">
        <v>1.3</v>
      </c>
      <c r="U25" s="9">
        <v>58.21</v>
      </c>
      <c r="W25">
        <f t="shared" si="2"/>
        <v>23</v>
      </c>
      <c r="X25">
        <f t="shared" si="3"/>
        <v>20</v>
      </c>
      <c r="Y25">
        <f t="shared" si="4"/>
        <v>92</v>
      </c>
      <c r="Z25">
        <f t="shared" si="5"/>
        <v>59</v>
      </c>
      <c r="AA25">
        <f t="shared" si="6"/>
        <v>31</v>
      </c>
      <c r="AB25" s="57">
        <f t="shared" si="7"/>
        <v>45</v>
      </c>
      <c r="AC25">
        <f t="shared" si="8"/>
        <v>9</v>
      </c>
    </row>
    <row r="26" spans="1:29" x14ac:dyDescent="0.25">
      <c r="A26" t="s">
        <v>201</v>
      </c>
      <c r="B26">
        <v>67709</v>
      </c>
      <c r="C26" s="11">
        <v>37355</v>
      </c>
      <c r="D26" s="48">
        <v>712.42</v>
      </c>
      <c r="E26" s="48">
        <v>440.29</v>
      </c>
      <c r="F26" s="44">
        <f t="shared" si="9"/>
        <v>2.2975077881619939</v>
      </c>
      <c r="G26" s="48">
        <v>1.18</v>
      </c>
      <c r="H26" s="48">
        <v>643.37</v>
      </c>
      <c r="I26" s="48">
        <v>96.84</v>
      </c>
      <c r="J26" s="9">
        <v>13.57</v>
      </c>
      <c r="K26" s="44">
        <f t="shared" si="10"/>
        <v>0.52181693614708347</v>
      </c>
      <c r="L26" s="9">
        <v>51.36</v>
      </c>
      <c r="M26" s="9">
        <v>68.430000000000007</v>
      </c>
      <c r="N26" s="9">
        <v>0.27</v>
      </c>
      <c r="O26" s="9">
        <v>0.28000000000000003</v>
      </c>
      <c r="P26" s="9">
        <v>4.79</v>
      </c>
      <c r="Q26" s="9">
        <v>2.2799999999999998</v>
      </c>
      <c r="R26" s="9">
        <v>1.49</v>
      </c>
      <c r="S26" s="9">
        <v>3.3</v>
      </c>
      <c r="T26" s="9">
        <v>0.28000000000000003</v>
      </c>
      <c r="U26" s="9">
        <v>59.96</v>
      </c>
      <c r="W26">
        <f t="shared" si="2"/>
        <v>84</v>
      </c>
      <c r="X26">
        <f t="shared" si="3"/>
        <v>21</v>
      </c>
      <c r="Y26">
        <f t="shared" si="4"/>
        <v>87</v>
      </c>
      <c r="Z26">
        <f t="shared" si="5"/>
        <v>69</v>
      </c>
      <c r="AA26">
        <f t="shared" si="6"/>
        <v>78</v>
      </c>
      <c r="AB26" s="57">
        <f t="shared" si="7"/>
        <v>67.8</v>
      </c>
      <c r="AC26">
        <f t="shared" si="8"/>
        <v>73</v>
      </c>
    </row>
    <row r="27" spans="1:29" x14ac:dyDescent="0.25">
      <c r="A27" t="s">
        <v>140</v>
      </c>
      <c r="B27">
        <v>24254</v>
      </c>
      <c r="C27" s="11">
        <v>50512</v>
      </c>
      <c r="D27" s="48">
        <v>709.46</v>
      </c>
      <c r="E27" s="48">
        <v>579.03</v>
      </c>
      <c r="F27" s="44">
        <f t="shared" si="9"/>
        <v>1.7286665444994198</v>
      </c>
      <c r="G27" s="48">
        <v>2.83</v>
      </c>
      <c r="H27" s="48">
        <v>571.51</v>
      </c>
      <c r="I27" s="48">
        <v>126.55</v>
      </c>
      <c r="J27" s="9">
        <v>17.829999999999998</v>
      </c>
      <c r="K27" s="44">
        <f t="shared" si="10"/>
        <v>0.29854524713735381</v>
      </c>
      <c r="L27" s="9">
        <v>163.71</v>
      </c>
      <c r="M27" s="9">
        <v>101.32</v>
      </c>
      <c r="N27" s="9">
        <v>0.49</v>
      </c>
      <c r="O27" s="9">
        <v>0.52</v>
      </c>
      <c r="P27" s="9">
        <v>4.43</v>
      </c>
      <c r="Q27" s="9">
        <v>3.91</v>
      </c>
      <c r="R27" s="9">
        <v>0.63</v>
      </c>
      <c r="S27" s="9">
        <v>3.8</v>
      </c>
      <c r="T27" s="9">
        <v>1.53</v>
      </c>
      <c r="U27" s="9">
        <v>65.790000000000006</v>
      </c>
      <c r="W27">
        <f t="shared" si="2"/>
        <v>16</v>
      </c>
      <c r="X27">
        <f t="shared" si="3"/>
        <v>22</v>
      </c>
      <c r="Y27">
        <f t="shared" si="4"/>
        <v>61</v>
      </c>
      <c r="Z27">
        <f t="shared" si="5"/>
        <v>88</v>
      </c>
      <c r="AA27">
        <f t="shared" si="6"/>
        <v>15</v>
      </c>
      <c r="AB27" s="57">
        <f t="shared" si="7"/>
        <v>40.4</v>
      </c>
      <c r="AC27">
        <f t="shared" si="8"/>
        <v>4</v>
      </c>
    </row>
    <row r="28" spans="1:29" x14ac:dyDescent="0.25">
      <c r="A28" t="s">
        <v>228</v>
      </c>
      <c r="B28">
        <v>18181</v>
      </c>
      <c r="C28" s="11">
        <v>49599</v>
      </c>
      <c r="D28" s="48">
        <v>708.28</v>
      </c>
      <c r="E28" s="48">
        <v>547.99</v>
      </c>
      <c r="F28" s="44">
        <f t="shared" si="9"/>
        <v>4.3240782885753299</v>
      </c>
      <c r="G28" s="48">
        <v>4.75</v>
      </c>
      <c r="H28" s="48">
        <v>601.82000000000005</v>
      </c>
      <c r="I28" s="48">
        <v>62.29</v>
      </c>
      <c r="J28" s="9">
        <v>8.7899999999999991</v>
      </c>
      <c r="K28" s="44">
        <f t="shared" si="10"/>
        <v>0.78907978039295057</v>
      </c>
      <c r="L28" s="9">
        <v>109.85</v>
      </c>
      <c r="M28" s="9">
        <v>91.05</v>
      </c>
      <c r="N28" s="9">
        <v>0.87</v>
      </c>
      <c r="O28" s="9">
        <v>0.24</v>
      </c>
      <c r="P28" s="9">
        <v>5.51</v>
      </c>
      <c r="Q28" s="9">
        <v>2.4500000000000002</v>
      </c>
      <c r="R28" s="9">
        <v>1.9</v>
      </c>
      <c r="S28" s="9">
        <v>3.61</v>
      </c>
      <c r="T28" s="9">
        <v>0.28000000000000003</v>
      </c>
      <c r="U28" s="9">
        <v>59.25</v>
      </c>
      <c r="W28">
        <f t="shared" si="2"/>
        <v>84</v>
      </c>
      <c r="X28">
        <f t="shared" si="3"/>
        <v>23</v>
      </c>
      <c r="Y28">
        <f t="shared" si="4"/>
        <v>69</v>
      </c>
      <c r="Z28">
        <f t="shared" si="5"/>
        <v>64</v>
      </c>
      <c r="AA28">
        <f t="shared" si="6"/>
        <v>34</v>
      </c>
      <c r="AB28" s="57">
        <f t="shared" si="7"/>
        <v>54.8</v>
      </c>
      <c r="AC28">
        <f t="shared" si="8"/>
        <v>33</v>
      </c>
    </row>
    <row r="29" spans="1:29" x14ac:dyDescent="0.25">
      <c r="A29" t="s">
        <v>348</v>
      </c>
      <c r="B29">
        <v>66365</v>
      </c>
      <c r="C29" s="11">
        <v>31405</v>
      </c>
      <c r="D29" s="48">
        <v>696.01</v>
      </c>
      <c r="E29" s="48">
        <v>398.78</v>
      </c>
      <c r="F29" s="44">
        <f t="shared" si="9"/>
        <v>2.5657650981845133</v>
      </c>
      <c r="G29" s="48">
        <v>2.77</v>
      </c>
      <c r="H29" s="48">
        <v>571.22</v>
      </c>
      <c r="I29" s="48">
        <v>72.78</v>
      </c>
      <c r="J29" s="9">
        <v>10.44</v>
      </c>
      <c r="K29" s="44">
        <f t="shared" si="10"/>
        <v>0.64340365569600122</v>
      </c>
      <c r="L29" s="9">
        <v>107.96</v>
      </c>
      <c r="M29" s="9">
        <v>69.81</v>
      </c>
      <c r="N29" s="9">
        <v>0.7</v>
      </c>
      <c r="O29" s="9">
        <v>0.16</v>
      </c>
      <c r="P29" s="9">
        <v>4.66</v>
      </c>
      <c r="Q29" s="9">
        <v>2.21</v>
      </c>
      <c r="R29" s="9">
        <v>2.06</v>
      </c>
      <c r="S29" s="9">
        <v>2.6</v>
      </c>
      <c r="T29" s="9">
        <v>-1</v>
      </c>
      <c r="U29" s="9">
        <v>75.27</v>
      </c>
      <c r="W29">
        <f t="shared" si="2"/>
        <v>125</v>
      </c>
      <c r="X29">
        <f t="shared" si="3"/>
        <v>24</v>
      </c>
      <c r="Y29">
        <f t="shared" si="4"/>
        <v>112</v>
      </c>
      <c r="Z29">
        <f t="shared" si="5"/>
        <v>114</v>
      </c>
      <c r="AA29">
        <f t="shared" si="6"/>
        <v>74</v>
      </c>
      <c r="AB29" s="57">
        <f t="shared" si="7"/>
        <v>89.8</v>
      </c>
      <c r="AC29">
        <f t="shared" si="8"/>
        <v>121</v>
      </c>
    </row>
    <row r="30" spans="1:29" x14ac:dyDescent="0.25">
      <c r="A30" t="s">
        <v>144</v>
      </c>
      <c r="B30">
        <v>24279</v>
      </c>
      <c r="C30" s="11">
        <v>33005</v>
      </c>
      <c r="D30" s="48">
        <v>693.35</v>
      </c>
      <c r="E30" s="48">
        <v>344.67</v>
      </c>
      <c r="F30" s="44">
        <f t="shared" si="9"/>
        <v>2.1740927502686618</v>
      </c>
      <c r="G30" s="48">
        <v>2.63</v>
      </c>
      <c r="H30" s="48">
        <v>565.34</v>
      </c>
      <c r="I30" s="48">
        <v>70.41</v>
      </c>
      <c r="J30" s="9">
        <v>10.15</v>
      </c>
      <c r="K30" s="44">
        <f t="shared" si="10"/>
        <v>0.63077516182686677</v>
      </c>
      <c r="L30" s="9">
        <v>120.97</v>
      </c>
      <c r="M30" s="9">
        <v>60.97</v>
      </c>
      <c r="N30" s="9">
        <v>0.76</v>
      </c>
      <c r="O30" s="9">
        <v>0.46</v>
      </c>
      <c r="P30" s="9">
        <v>4.99</v>
      </c>
      <c r="Q30" s="9">
        <v>2.2799999999999998</v>
      </c>
      <c r="R30" s="9">
        <v>1.71</v>
      </c>
      <c r="S30" s="9">
        <v>3.2800000000000002</v>
      </c>
      <c r="T30" s="9">
        <v>-0.46</v>
      </c>
      <c r="U30" s="9">
        <v>68.489999999999995</v>
      </c>
      <c r="W30">
        <f t="shared" si="2"/>
        <v>120</v>
      </c>
      <c r="X30">
        <f t="shared" si="3"/>
        <v>25</v>
      </c>
      <c r="Y30">
        <f t="shared" si="4"/>
        <v>88</v>
      </c>
      <c r="Z30">
        <f t="shared" si="5"/>
        <v>95</v>
      </c>
      <c r="AA30">
        <f t="shared" si="6"/>
        <v>89</v>
      </c>
      <c r="AB30" s="57">
        <f t="shared" si="7"/>
        <v>83.4</v>
      </c>
      <c r="AC30">
        <f t="shared" si="8"/>
        <v>114</v>
      </c>
    </row>
    <row r="31" spans="1:29" x14ac:dyDescent="0.25">
      <c r="A31" t="s">
        <v>155</v>
      </c>
      <c r="B31">
        <v>24250</v>
      </c>
      <c r="C31" s="11">
        <v>36303</v>
      </c>
      <c r="D31" s="48">
        <v>629.08000000000004</v>
      </c>
      <c r="E31" s="48">
        <v>488.44</v>
      </c>
      <c r="F31" s="44">
        <f t="shared" si="9"/>
        <v>5.8355213009231814</v>
      </c>
      <c r="G31" s="48">
        <v>13.78</v>
      </c>
      <c r="H31" s="48">
        <v>521.83000000000004</v>
      </c>
      <c r="I31" s="48">
        <v>63.77</v>
      </c>
      <c r="J31" s="9">
        <v>10.11</v>
      </c>
      <c r="K31" s="44">
        <f t="shared" si="10"/>
        <v>1.1947263330036813</v>
      </c>
      <c r="L31" s="9">
        <v>236.14</v>
      </c>
      <c r="M31" s="9">
        <v>93.6</v>
      </c>
      <c r="N31" s="9">
        <v>2.82</v>
      </c>
      <c r="O31" s="9">
        <v>1.03</v>
      </c>
      <c r="P31" s="9">
        <v>4.45</v>
      </c>
      <c r="Q31" s="9">
        <v>2.71</v>
      </c>
      <c r="R31" s="9">
        <v>1.45</v>
      </c>
      <c r="S31" s="9">
        <v>3</v>
      </c>
      <c r="T31" s="9">
        <v>-1</v>
      </c>
      <c r="U31" s="9">
        <v>78.03</v>
      </c>
      <c r="W31">
        <f t="shared" si="2"/>
        <v>125</v>
      </c>
      <c r="X31">
        <f t="shared" si="3"/>
        <v>26</v>
      </c>
      <c r="Y31">
        <f t="shared" si="4"/>
        <v>100</v>
      </c>
      <c r="Z31">
        <f t="shared" si="5"/>
        <v>120</v>
      </c>
      <c r="AA31">
        <f t="shared" si="6"/>
        <v>30</v>
      </c>
      <c r="AB31" s="57">
        <f t="shared" si="7"/>
        <v>80.2</v>
      </c>
      <c r="AC31">
        <f t="shared" si="8"/>
        <v>107</v>
      </c>
    </row>
    <row r="32" spans="1:29" x14ac:dyDescent="0.25">
      <c r="A32" t="s">
        <v>131</v>
      </c>
      <c r="B32">
        <v>67841</v>
      </c>
      <c r="C32" s="11">
        <v>33186</v>
      </c>
      <c r="D32" s="48">
        <v>582.21</v>
      </c>
      <c r="E32" s="48">
        <v>452.19</v>
      </c>
      <c r="F32" s="44">
        <f t="shared" si="9"/>
        <v>5.4355400696864118</v>
      </c>
      <c r="G32" s="48">
        <v>3.12</v>
      </c>
      <c r="H32" s="48">
        <v>511.74</v>
      </c>
      <c r="I32" s="48">
        <v>47.7</v>
      </c>
      <c r="J32" s="9">
        <v>8.16</v>
      </c>
      <c r="K32" s="44">
        <f t="shared" si="10"/>
        <v>1.2020478271714128</v>
      </c>
      <c r="L32" s="9">
        <v>57.4</v>
      </c>
      <c r="M32" s="9">
        <v>88.36</v>
      </c>
      <c r="N32" s="9">
        <v>0.69</v>
      </c>
      <c r="O32" s="9">
        <v>0.16</v>
      </c>
      <c r="P32" s="9">
        <v>4.92</v>
      </c>
      <c r="Q32" s="9">
        <v>2.63</v>
      </c>
      <c r="R32" s="9">
        <v>1.53</v>
      </c>
      <c r="S32" s="9">
        <v>3.3899999999999997</v>
      </c>
      <c r="T32" s="9">
        <v>-2.64</v>
      </c>
      <c r="U32" s="9">
        <v>68.92</v>
      </c>
      <c r="W32">
        <f t="shared" si="2"/>
        <v>131</v>
      </c>
      <c r="X32">
        <f t="shared" si="3"/>
        <v>27</v>
      </c>
      <c r="Y32">
        <f t="shared" si="4"/>
        <v>80</v>
      </c>
      <c r="Z32">
        <f t="shared" si="5"/>
        <v>100</v>
      </c>
      <c r="AA32">
        <f t="shared" si="6"/>
        <v>43</v>
      </c>
      <c r="AB32" s="57">
        <f t="shared" si="7"/>
        <v>76.2</v>
      </c>
      <c r="AC32">
        <f t="shared" si="8"/>
        <v>98</v>
      </c>
    </row>
    <row r="33" spans="1:29" x14ac:dyDescent="0.25">
      <c r="A33" t="s">
        <v>185</v>
      </c>
      <c r="B33">
        <v>24543</v>
      </c>
      <c r="C33" s="11">
        <v>31153</v>
      </c>
      <c r="D33" s="48">
        <v>487.86</v>
      </c>
      <c r="E33" s="48">
        <v>373.96</v>
      </c>
      <c r="F33" s="44">
        <f t="shared" si="9"/>
        <v>2.0648967551622417</v>
      </c>
      <c r="G33" s="48">
        <v>0.49</v>
      </c>
      <c r="H33" s="48">
        <v>435.86</v>
      </c>
      <c r="I33" s="48">
        <v>41.76</v>
      </c>
      <c r="J33" s="9">
        <v>8.56</v>
      </c>
      <c r="K33" s="44">
        <f t="shared" si="10"/>
        <v>0.55217048752867737</v>
      </c>
      <c r="L33" s="9">
        <v>23.73</v>
      </c>
      <c r="M33" s="9">
        <v>85.8</v>
      </c>
      <c r="N33" s="9">
        <v>0.13</v>
      </c>
      <c r="O33" s="9">
        <v>0.27</v>
      </c>
      <c r="P33" s="9">
        <v>4.45</v>
      </c>
      <c r="Q33" s="9">
        <v>3.51</v>
      </c>
      <c r="R33" s="9">
        <v>1.66</v>
      </c>
      <c r="S33" s="9">
        <v>2.79</v>
      </c>
      <c r="T33" s="9">
        <v>0.45</v>
      </c>
      <c r="U33" s="9">
        <v>58.21</v>
      </c>
      <c r="W33">
        <f t="shared" si="2"/>
        <v>66</v>
      </c>
      <c r="X33">
        <f t="shared" si="3"/>
        <v>28</v>
      </c>
      <c r="Y33">
        <f t="shared" si="4"/>
        <v>105</v>
      </c>
      <c r="Z33">
        <f t="shared" si="5"/>
        <v>59</v>
      </c>
      <c r="AA33">
        <f t="shared" si="6"/>
        <v>47</v>
      </c>
      <c r="AB33" s="57">
        <f t="shared" si="7"/>
        <v>61</v>
      </c>
      <c r="AC33">
        <f t="shared" si="8"/>
        <v>50</v>
      </c>
    </row>
    <row r="34" spans="1:29" x14ac:dyDescent="0.25">
      <c r="A34" t="s">
        <v>121</v>
      </c>
      <c r="B34">
        <v>67837</v>
      </c>
      <c r="C34" s="11">
        <v>11587</v>
      </c>
      <c r="D34" s="48">
        <v>422.76</v>
      </c>
      <c r="E34" s="48">
        <v>340.23</v>
      </c>
      <c r="F34" s="44">
        <f t="shared" si="9"/>
        <v>1.6568679850347405</v>
      </c>
      <c r="G34" s="48">
        <v>0.31</v>
      </c>
      <c r="H34" s="48">
        <v>349.11</v>
      </c>
      <c r="I34" s="48">
        <v>49.49</v>
      </c>
      <c r="J34" s="9">
        <v>11.7</v>
      </c>
      <c r="K34" s="44">
        <f t="shared" si="10"/>
        <v>0.4869846824309263</v>
      </c>
      <c r="L34" s="9">
        <v>18.71</v>
      </c>
      <c r="M34" s="9">
        <v>97.46</v>
      </c>
      <c r="N34" s="9">
        <v>0.09</v>
      </c>
      <c r="O34" s="9">
        <v>7.0000000000000007E-2</v>
      </c>
      <c r="P34" s="9">
        <v>5.14</v>
      </c>
      <c r="Q34" s="9">
        <v>2.99</v>
      </c>
      <c r="R34" s="9">
        <v>1.72</v>
      </c>
      <c r="S34" s="9">
        <v>3.42</v>
      </c>
      <c r="T34" s="9">
        <v>0.67</v>
      </c>
      <c r="U34" s="9">
        <v>55.74</v>
      </c>
      <c r="W34">
        <f t="shared" si="2"/>
        <v>47</v>
      </c>
      <c r="X34">
        <f t="shared" si="3"/>
        <v>29</v>
      </c>
      <c r="Y34">
        <f t="shared" si="4"/>
        <v>79</v>
      </c>
      <c r="Z34">
        <f t="shared" si="5"/>
        <v>47</v>
      </c>
      <c r="AA34">
        <f t="shared" si="6"/>
        <v>23</v>
      </c>
      <c r="AB34" s="57">
        <f t="shared" si="7"/>
        <v>45</v>
      </c>
      <c r="AC34">
        <f t="shared" si="8"/>
        <v>9</v>
      </c>
    </row>
    <row r="35" spans="1:29" x14ac:dyDescent="0.25">
      <c r="A35" t="s">
        <v>223</v>
      </c>
      <c r="B35">
        <v>5602</v>
      </c>
      <c r="C35" s="11">
        <v>20721</v>
      </c>
      <c r="D35" s="48">
        <v>386.14</v>
      </c>
      <c r="E35" s="48">
        <v>274.51</v>
      </c>
      <c r="F35" s="44">
        <f t="shared" si="9"/>
        <v>1.791698891466873</v>
      </c>
      <c r="G35" s="48">
        <v>1.39</v>
      </c>
      <c r="H35" s="48">
        <v>338.68</v>
      </c>
      <c r="I35" s="48">
        <v>42.61</v>
      </c>
      <c r="J35" s="9">
        <v>11.03</v>
      </c>
      <c r="K35" s="44">
        <f t="shared" si="10"/>
        <v>0.65268984425590071</v>
      </c>
      <c r="L35" s="9">
        <v>77.58</v>
      </c>
      <c r="M35" s="9">
        <v>81.05</v>
      </c>
      <c r="N35" s="9">
        <v>0.51</v>
      </c>
      <c r="O35" s="9">
        <v>7.0000000000000007E-2</v>
      </c>
      <c r="P35" s="9">
        <v>5.57</v>
      </c>
      <c r="Q35" s="9">
        <v>5.0199999999999996</v>
      </c>
      <c r="R35" s="9">
        <v>1.79</v>
      </c>
      <c r="S35" s="9">
        <v>3.7800000000000002</v>
      </c>
      <c r="T35" s="9">
        <v>0.93</v>
      </c>
      <c r="U35" s="9">
        <v>59.83</v>
      </c>
      <c r="W35">
        <f t="shared" si="2"/>
        <v>37</v>
      </c>
      <c r="X35">
        <f t="shared" si="3"/>
        <v>30</v>
      </c>
      <c r="Y35">
        <f t="shared" si="4"/>
        <v>62</v>
      </c>
      <c r="Z35">
        <f t="shared" si="5"/>
        <v>68</v>
      </c>
      <c r="AA35">
        <f t="shared" si="6"/>
        <v>55</v>
      </c>
      <c r="AB35" s="57">
        <f t="shared" si="7"/>
        <v>50.4</v>
      </c>
      <c r="AC35">
        <f t="shared" si="8"/>
        <v>19</v>
      </c>
    </row>
    <row r="36" spans="1:29" x14ac:dyDescent="0.25">
      <c r="A36" t="s">
        <v>217</v>
      </c>
      <c r="B36">
        <v>67959</v>
      </c>
      <c r="C36" s="11">
        <v>19317</v>
      </c>
      <c r="D36" s="48">
        <v>371.26</v>
      </c>
      <c r="E36" s="48">
        <v>243.19</v>
      </c>
      <c r="F36" s="44">
        <f t="shared" si="9"/>
        <v>1.1746280344557558</v>
      </c>
      <c r="G36" s="48">
        <v>0.45</v>
      </c>
      <c r="H36" s="48">
        <v>312.77</v>
      </c>
      <c r="I36" s="48">
        <v>33.64</v>
      </c>
      <c r="J36" s="9">
        <v>9.06</v>
      </c>
      <c r="K36" s="44">
        <f t="shared" si="10"/>
        <v>0.48300836155095023</v>
      </c>
      <c r="L36" s="9">
        <v>38.31</v>
      </c>
      <c r="M36" s="9">
        <v>77.75</v>
      </c>
      <c r="N36" s="9">
        <v>0.19</v>
      </c>
      <c r="O36" s="9">
        <v>0.09</v>
      </c>
      <c r="P36" s="9">
        <v>5.62</v>
      </c>
      <c r="Q36" s="9">
        <v>2.75</v>
      </c>
      <c r="R36" s="9">
        <v>1.81</v>
      </c>
      <c r="S36" s="9">
        <v>3.81</v>
      </c>
      <c r="T36" s="9">
        <v>0.55000000000000004</v>
      </c>
      <c r="U36" s="9">
        <v>58.66</v>
      </c>
      <c r="W36">
        <f t="shared" si="2"/>
        <v>59</v>
      </c>
      <c r="X36">
        <f t="shared" si="3"/>
        <v>31</v>
      </c>
      <c r="Y36">
        <f t="shared" si="4"/>
        <v>59</v>
      </c>
      <c r="Z36">
        <f t="shared" si="5"/>
        <v>63</v>
      </c>
      <c r="AA36">
        <f t="shared" si="6"/>
        <v>64</v>
      </c>
      <c r="AB36" s="57">
        <f t="shared" si="7"/>
        <v>55.2</v>
      </c>
      <c r="AC36">
        <f t="shared" si="8"/>
        <v>34</v>
      </c>
    </row>
    <row r="37" spans="1:29" x14ac:dyDescent="0.25">
      <c r="A37" t="s">
        <v>178</v>
      </c>
      <c r="B37">
        <v>66706</v>
      </c>
      <c r="C37" s="11">
        <v>13737</v>
      </c>
      <c r="D37" s="48">
        <v>364.83</v>
      </c>
      <c r="E37" s="48">
        <v>191.75</v>
      </c>
      <c r="F37" s="44">
        <f t="shared" si="9"/>
        <v>0.48432489037240661</v>
      </c>
      <c r="G37" s="48">
        <v>0.74</v>
      </c>
      <c r="H37" s="48">
        <v>255.96</v>
      </c>
      <c r="I37" s="48">
        <v>45.22</v>
      </c>
      <c r="J37" s="9">
        <v>12.39</v>
      </c>
      <c r="K37" s="44">
        <f t="shared" si="10"/>
        <v>0.25258142913815207</v>
      </c>
      <c r="L37" s="9">
        <v>152.79</v>
      </c>
      <c r="M37" s="9">
        <v>74.91</v>
      </c>
      <c r="N37" s="9">
        <v>0.38</v>
      </c>
      <c r="O37" s="9">
        <v>0.21</v>
      </c>
      <c r="P37" s="9">
        <v>5.28</v>
      </c>
      <c r="Q37" s="9">
        <v>2.5499999999999998</v>
      </c>
      <c r="R37" s="9">
        <v>2.16</v>
      </c>
      <c r="S37" s="9">
        <v>3.12</v>
      </c>
      <c r="T37" s="9">
        <v>-0.54</v>
      </c>
      <c r="U37" s="9">
        <v>71.67</v>
      </c>
      <c r="W37">
        <f t="shared" si="2"/>
        <v>121</v>
      </c>
      <c r="X37">
        <f t="shared" si="3"/>
        <v>32</v>
      </c>
      <c r="Y37">
        <f t="shared" si="4"/>
        <v>96</v>
      </c>
      <c r="Z37">
        <f t="shared" si="5"/>
        <v>105</v>
      </c>
      <c r="AA37">
        <f t="shared" si="6"/>
        <v>68</v>
      </c>
      <c r="AB37" s="57">
        <f t="shared" si="7"/>
        <v>84.4</v>
      </c>
      <c r="AC37">
        <f t="shared" si="8"/>
        <v>117</v>
      </c>
    </row>
    <row r="38" spans="1:29" x14ac:dyDescent="0.25">
      <c r="A38" t="s">
        <v>173</v>
      </c>
      <c r="B38">
        <v>68137</v>
      </c>
      <c r="C38" s="11">
        <v>18606</v>
      </c>
      <c r="D38" s="48">
        <v>357.12</v>
      </c>
      <c r="E38" s="48">
        <v>293.31</v>
      </c>
      <c r="F38" s="44">
        <f t="shared" si="9"/>
        <v>0.43978705048081979</v>
      </c>
      <c r="G38" s="48">
        <v>2.09</v>
      </c>
      <c r="H38" s="48">
        <v>250.4</v>
      </c>
      <c r="I38" s="48">
        <v>37.53</v>
      </c>
      <c r="J38" s="9">
        <v>10.51</v>
      </c>
      <c r="K38" s="44">
        <f t="shared" si="10"/>
        <v>0.1499393305652108</v>
      </c>
      <c r="L38" s="9">
        <v>475.23</v>
      </c>
      <c r="M38" s="9">
        <v>117.14</v>
      </c>
      <c r="N38" s="9">
        <v>0.71</v>
      </c>
      <c r="O38" s="9">
        <v>0.26</v>
      </c>
      <c r="P38" s="9">
        <v>5.0999999999999996</v>
      </c>
      <c r="Q38" s="9">
        <v>2.41</v>
      </c>
      <c r="R38" s="9">
        <v>2.09</v>
      </c>
      <c r="S38" s="9">
        <v>3.01</v>
      </c>
      <c r="T38" s="9">
        <v>0.34</v>
      </c>
      <c r="U38" s="9">
        <v>53.8</v>
      </c>
      <c r="W38">
        <f t="shared" ref="W38:W69" si="11">RANK(T38,$T$6:$T$400)</f>
        <v>74</v>
      </c>
      <c r="X38">
        <f t="shared" ref="X38:X69" si="12">RANK(D38,$D$6:$D$400)</f>
        <v>33</v>
      </c>
      <c r="Y38">
        <f t="shared" ref="Y38:Y69" si="13">RANK(S38,$S$6:$S$400)</f>
        <v>99</v>
      </c>
      <c r="Z38">
        <f t="shared" ref="Z38:Z69" si="14">RANK(U38,$U$6:$U$400,1)</f>
        <v>36</v>
      </c>
      <c r="AA38">
        <f t="shared" ref="AA38:AA69" si="15">RANK(M38,$M$6:$M$400)</f>
        <v>4</v>
      </c>
      <c r="AB38" s="57">
        <f t="shared" ref="AB38:AB69" si="16">AVERAGE(W38:AA38)</f>
        <v>49.2</v>
      </c>
      <c r="AC38">
        <f t="shared" ref="AC38:AC69" si="17">RANK(AB38,$AB$6:$AB$400,1)</f>
        <v>17</v>
      </c>
    </row>
    <row r="39" spans="1:29" x14ac:dyDescent="0.25">
      <c r="A39" t="s">
        <v>176</v>
      </c>
      <c r="B39">
        <v>24566</v>
      </c>
      <c r="C39" s="11">
        <v>13428</v>
      </c>
      <c r="D39" s="48">
        <v>341.52</v>
      </c>
      <c r="E39" s="48">
        <v>200.36</v>
      </c>
      <c r="F39" s="44">
        <f t="shared" si="9"/>
        <v>0.370537926280187</v>
      </c>
      <c r="G39" s="48">
        <v>1.72</v>
      </c>
      <c r="H39" s="48">
        <v>302.10000000000002</v>
      </c>
      <c r="I39" s="48">
        <v>38.119999999999997</v>
      </c>
      <c r="J39" s="9">
        <v>11.16</v>
      </c>
      <c r="K39" s="44">
        <f t="shared" si="10"/>
        <v>0.18493607819933469</v>
      </c>
      <c r="L39" s="9">
        <v>464.19</v>
      </c>
      <c r="M39" s="9">
        <v>66.319999999999993</v>
      </c>
      <c r="N39" s="9">
        <v>0.86</v>
      </c>
      <c r="O39" s="9">
        <v>0.14000000000000001</v>
      </c>
      <c r="P39" s="9">
        <v>5.08</v>
      </c>
      <c r="Q39" s="9">
        <v>1.91</v>
      </c>
      <c r="R39" s="9">
        <v>2.48</v>
      </c>
      <c r="S39" s="9">
        <v>2.6</v>
      </c>
      <c r="T39" s="9">
        <v>-0.24</v>
      </c>
      <c r="U39" s="9">
        <v>50.19</v>
      </c>
      <c r="W39">
        <f t="shared" si="11"/>
        <v>115</v>
      </c>
      <c r="X39">
        <f t="shared" si="12"/>
        <v>34</v>
      </c>
      <c r="Y39">
        <f t="shared" si="13"/>
        <v>112</v>
      </c>
      <c r="Z39">
        <f t="shared" si="14"/>
        <v>23</v>
      </c>
      <c r="AA39">
        <f t="shared" si="15"/>
        <v>79</v>
      </c>
      <c r="AB39" s="57">
        <f t="shared" si="16"/>
        <v>72.599999999999994</v>
      </c>
      <c r="AC39">
        <f t="shared" si="17"/>
        <v>90</v>
      </c>
    </row>
    <row r="40" spans="1:29" x14ac:dyDescent="0.25">
      <c r="A40" t="s">
        <v>111</v>
      </c>
      <c r="B40">
        <v>67481</v>
      </c>
      <c r="C40" s="11">
        <v>12868</v>
      </c>
      <c r="D40" s="48">
        <v>322.86</v>
      </c>
      <c r="E40" s="48">
        <v>277.13</v>
      </c>
      <c r="F40" s="44">
        <f t="shared" si="9"/>
        <v>1.4516817685848475</v>
      </c>
      <c r="G40" s="48">
        <v>3.06</v>
      </c>
      <c r="H40" s="48">
        <v>234.58</v>
      </c>
      <c r="I40" s="48">
        <v>29.84</v>
      </c>
      <c r="J40" s="9">
        <v>9.24</v>
      </c>
      <c r="K40" s="44">
        <f t="shared" si="10"/>
        <v>0.52382700125747761</v>
      </c>
      <c r="L40" s="9">
        <v>210.79</v>
      </c>
      <c r="M40" s="9">
        <v>118.14</v>
      </c>
      <c r="N40" s="9">
        <v>1.1000000000000001</v>
      </c>
      <c r="O40" s="9">
        <v>0.01</v>
      </c>
      <c r="P40" s="9">
        <v>4.22</v>
      </c>
      <c r="Q40" s="9">
        <v>4.5199999999999996</v>
      </c>
      <c r="R40" s="9">
        <v>2.14</v>
      </c>
      <c r="S40" s="9">
        <v>2.0799999999999996</v>
      </c>
      <c r="T40" s="9">
        <v>-0.08</v>
      </c>
      <c r="U40" s="9">
        <v>57.75</v>
      </c>
      <c r="W40">
        <f t="shared" si="11"/>
        <v>111</v>
      </c>
      <c r="X40">
        <f t="shared" si="12"/>
        <v>35</v>
      </c>
      <c r="Y40">
        <f t="shared" si="13"/>
        <v>125</v>
      </c>
      <c r="Z40">
        <f t="shared" si="14"/>
        <v>57</v>
      </c>
      <c r="AA40">
        <f t="shared" si="15"/>
        <v>3</v>
      </c>
      <c r="AB40" s="57">
        <f t="shared" si="16"/>
        <v>66.2</v>
      </c>
      <c r="AC40">
        <f t="shared" si="17"/>
        <v>67</v>
      </c>
    </row>
    <row r="41" spans="1:29" x14ac:dyDescent="0.25">
      <c r="A41" t="s">
        <v>139</v>
      </c>
      <c r="B41">
        <v>67894</v>
      </c>
      <c r="C41" s="11">
        <v>13712</v>
      </c>
      <c r="D41" s="48">
        <v>288.20999999999998</v>
      </c>
      <c r="E41" s="48">
        <v>179.84</v>
      </c>
      <c r="F41" s="44">
        <f t="shared" si="9"/>
        <v>0.68750000000000011</v>
      </c>
      <c r="G41" s="48">
        <v>0.33</v>
      </c>
      <c r="H41" s="48">
        <v>203.73</v>
      </c>
      <c r="I41" s="48">
        <v>29.25</v>
      </c>
      <c r="J41" s="9">
        <v>10.15</v>
      </c>
      <c r="K41" s="44">
        <f t="shared" si="10"/>
        <v>0.3822842526690392</v>
      </c>
      <c r="L41" s="9">
        <v>48</v>
      </c>
      <c r="M41" s="9">
        <v>88.27</v>
      </c>
      <c r="N41" s="9">
        <v>0.18</v>
      </c>
      <c r="O41" s="9">
        <v>0.2</v>
      </c>
      <c r="P41" s="9">
        <v>4.67</v>
      </c>
      <c r="Q41" s="9">
        <v>2.31</v>
      </c>
      <c r="R41" s="9">
        <v>2.0699999999999998</v>
      </c>
      <c r="S41" s="9">
        <v>2.6</v>
      </c>
      <c r="T41" s="9">
        <v>0.15</v>
      </c>
      <c r="U41" s="9">
        <v>55.63</v>
      </c>
      <c r="W41">
        <f t="shared" si="11"/>
        <v>95</v>
      </c>
      <c r="X41">
        <f t="shared" si="12"/>
        <v>36</v>
      </c>
      <c r="Y41">
        <f t="shared" si="13"/>
        <v>112</v>
      </c>
      <c r="Z41">
        <f t="shared" si="14"/>
        <v>45</v>
      </c>
      <c r="AA41">
        <f t="shared" si="15"/>
        <v>44</v>
      </c>
      <c r="AB41" s="57">
        <f t="shared" si="16"/>
        <v>66.400000000000006</v>
      </c>
      <c r="AC41">
        <f t="shared" si="17"/>
        <v>68</v>
      </c>
    </row>
    <row r="42" spans="1:29" x14ac:dyDescent="0.25">
      <c r="A42" t="s">
        <v>152</v>
      </c>
      <c r="B42">
        <v>67875</v>
      </c>
      <c r="C42" s="11">
        <v>22658</v>
      </c>
      <c r="D42" s="48">
        <v>266.72000000000003</v>
      </c>
      <c r="E42" s="48">
        <v>137.79</v>
      </c>
      <c r="F42" s="44">
        <f t="shared" si="9"/>
        <v>0.64706709804473195</v>
      </c>
      <c r="G42" s="48">
        <v>0.46</v>
      </c>
      <c r="H42" s="48">
        <v>223.73</v>
      </c>
      <c r="I42" s="48">
        <v>24.85</v>
      </c>
      <c r="J42" s="9">
        <v>9.32</v>
      </c>
      <c r="K42" s="44">
        <f t="shared" si="10"/>
        <v>0.46960381598427464</v>
      </c>
      <c r="L42" s="9">
        <v>71.09</v>
      </c>
      <c r="M42" s="9">
        <v>61.59</v>
      </c>
      <c r="N42" s="9">
        <v>0.33</v>
      </c>
      <c r="O42" s="9">
        <v>0.3</v>
      </c>
      <c r="P42" s="9">
        <v>5.71</v>
      </c>
      <c r="Q42" s="9">
        <v>3.05</v>
      </c>
      <c r="R42" s="9">
        <v>2.21</v>
      </c>
      <c r="S42" s="9">
        <v>3.5</v>
      </c>
      <c r="T42" s="9">
        <v>0.11</v>
      </c>
      <c r="U42" s="9">
        <v>57.56</v>
      </c>
      <c r="W42">
        <f t="shared" si="11"/>
        <v>98</v>
      </c>
      <c r="X42">
        <f t="shared" si="12"/>
        <v>37</v>
      </c>
      <c r="Y42">
        <f t="shared" si="13"/>
        <v>73</v>
      </c>
      <c r="Z42">
        <f t="shared" si="14"/>
        <v>54</v>
      </c>
      <c r="AA42">
        <f t="shared" si="15"/>
        <v>86</v>
      </c>
      <c r="AB42" s="57">
        <f t="shared" si="16"/>
        <v>69.599999999999994</v>
      </c>
      <c r="AC42">
        <f t="shared" si="17"/>
        <v>80</v>
      </c>
    </row>
    <row r="43" spans="1:29" x14ac:dyDescent="0.25">
      <c r="A43" t="s">
        <v>227</v>
      </c>
      <c r="B43">
        <v>68349</v>
      </c>
      <c r="C43" s="11">
        <v>13849</v>
      </c>
      <c r="D43" s="48">
        <v>264.22000000000003</v>
      </c>
      <c r="E43" s="48">
        <v>191.23</v>
      </c>
      <c r="F43" s="44">
        <f t="shared" si="9"/>
        <v>3.2777540259370097</v>
      </c>
      <c r="G43" s="48">
        <v>2.2999999999999998</v>
      </c>
      <c r="H43" s="48">
        <v>213.35</v>
      </c>
      <c r="I43" s="48">
        <v>26.95</v>
      </c>
      <c r="J43" s="9">
        <v>10.17</v>
      </c>
      <c r="K43" s="44">
        <f t="shared" si="10"/>
        <v>1.7140375599733355</v>
      </c>
      <c r="L43" s="9">
        <v>70.17</v>
      </c>
      <c r="M43" s="9">
        <v>89.63</v>
      </c>
      <c r="N43" s="9">
        <v>1.2</v>
      </c>
      <c r="O43" s="9">
        <v>1.34</v>
      </c>
      <c r="P43" s="9">
        <v>5.92</v>
      </c>
      <c r="Q43" s="9">
        <v>2.5</v>
      </c>
      <c r="R43" s="9">
        <v>1.67</v>
      </c>
      <c r="S43" s="9">
        <v>4.25</v>
      </c>
      <c r="T43" s="9">
        <v>-0.73</v>
      </c>
      <c r="U43" s="9">
        <v>70.33</v>
      </c>
      <c r="W43">
        <f t="shared" si="11"/>
        <v>122</v>
      </c>
      <c r="X43">
        <f t="shared" si="12"/>
        <v>38</v>
      </c>
      <c r="Y43">
        <f t="shared" si="13"/>
        <v>44</v>
      </c>
      <c r="Z43">
        <f t="shared" si="14"/>
        <v>102</v>
      </c>
      <c r="AA43">
        <f t="shared" si="15"/>
        <v>38</v>
      </c>
      <c r="AB43" s="57">
        <f t="shared" si="16"/>
        <v>68.8</v>
      </c>
      <c r="AC43">
        <f t="shared" si="17"/>
        <v>79</v>
      </c>
    </row>
    <row r="44" spans="1:29" x14ac:dyDescent="0.25">
      <c r="A44" t="s">
        <v>164</v>
      </c>
      <c r="B44">
        <v>20600</v>
      </c>
      <c r="C44" s="11">
        <v>8059</v>
      </c>
      <c r="D44" s="48">
        <v>239.83</v>
      </c>
      <c r="E44" s="48">
        <v>189</v>
      </c>
      <c r="F44" s="44">
        <f t="shared" si="9"/>
        <v>0.75076046857808554</v>
      </c>
      <c r="G44" s="48">
        <v>1.1599999999999999</v>
      </c>
      <c r="H44" s="48">
        <v>206.97</v>
      </c>
      <c r="I44" s="48">
        <v>26.78</v>
      </c>
      <c r="J44" s="9">
        <v>11.17</v>
      </c>
      <c r="K44" s="44">
        <f t="shared" si="10"/>
        <v>0.39722776115242625</v>
      </c>
      <c r="L44" s="9">
        <v>154.51</v>
      </c>
      <c r="M44" s="9">
        <v>91.32</v>
      </c>
      <c r="N44" s="9">
        <v>0.61</v>
      </c>
      <c r="O44" s="9">
        <v>0.1</v>
      </c>
      <c r="P44" s="9">
        <v>4.1100000000000003</v>
      </c>
      <c r="Q44" s="9">
        <v>3.36</v>
      </c>
      <c r="R44" s="9">
        <v>2.36</v>
      </c>
      <c r="S44" s="9">
        <v>1.7500000000000004</v>
      </c>
      <c r="T44" s="9">
        <v>-0.27</v>
      </c>
      <c r="U44" s="9">
        <v>55.1</v>
      </c>
      <c r="W44">
        <f t="shared" si="11"/>
        <v>118</v>
      </c>
      <c r="X44">
        <f t="shared" si="12"/>
        <v>39</v>
      </c>
      <c r="Y44">
        <f t="shared" si="13"/>
        <v>130</v>
      </c>
      <c r="Z44">
        <f t="shared" si="14"/>
        <v>43</v>
      </c>
      <c r="AA44">
        <f t="shared" si="15"/>
        <v>32</v>
      </c>
      <c r="AB44" s="57">
        <f t="shared" si="16"/>
        <v>72.400000000000006</v>
      </c>
      <c r="AC44">
        <f t="shared" si="17"/>
        <v>89</v>
      </c>
    </row>
    <row r="45" spans="1:29" x14ac:dyDescent="0.25">
      <c r="A45" t="s">
        <v>146</v>
      </c>
      <c r="B45">
        <v>67902</v>
      </c>
      <c r="C45" s="11">
        <v>10935</v>
      </c>
      <c r="D45" s="48">
        <v>236.21</v>
      </c>
      <c r="E45" s="48">
        <v>107.82</v>
      </c>
      <c r="F45" s="44">
        <f t="shared" si="9"/>
        <v>0.84731401457380107</v>
      </c>
      <c r="G45" s="48">
        <v>0.5</v>
      </c>
      <c r="H45" s="48">
        <v>201.47</v>
      </c>
      <c r="I45" s="48">
        <v>38.51</v>
      </c>
      <c r="J45" s="9">
        <v>16.3</v>
      </c>
      <c r="K45" s="44">
        <f t="shared" si="10"/>
        <v>0.78585977979391686</v>
      </c>
      <c r="L45" s="9">
        <v>59.01</v>
      </c>
      <c r="M45" s="9">
        <v>53.52</v>
      </c>
      <c r="N45" s="9">
        <v>0.47</v>
      </c>
      <c r="O45" s="9">
        <v>7.0000000000000007E-2</v>
      </c>
      <c r="P45" s="9">
        <v>4.37</v>
      </c>
      <c r="Q45" s="9">
        <v>1.91</v>
      </c>
      <c r="R45" s="9">
        <v>1.33</v>
      </c>
      <c r="S45" s="9">
        <v>3.04</v>
      </c>
      <c r="T45" s="9">
        <v>1.05</v>
      </c>
      <c r="U45" s="9">
        <v>42.35</v>
      </c>
      <c r="W45">
        <f t="shared" si="11"/>
        <v>31</v>
      </c>
      <c r="X45">
        <f t="shared" si="12"/>
        <v>40</v>
      </c>
      <c r="Y45">
        <f t="shared" si="13"/>
        <v>98</v>
      </c>
      <c r="Z45">
        <f t="shared" si="14"/>
        <v>7</v>
      </c>
      <c r="AA45">
        <f t="shared" si="15"/>
        <v>100</v>
      </c>
      <c r="AB45" s="57">
        <f t="shared" si="16"/>
        <v>55.2</v>
      </c>
      <c r="AC45">
        <f t="shared" si="17"/>
        <v>34</v>
      </c>
    </row>
    <row r="46" spans="1:29" x14ac:dyDescent="0.25">
      <c r="A46" t="s">
        <v>209</v>
      </c>
      <c r="B46">
        <v>24239</v>
      </c>
      <c r="C46" s="11">
        <v>13434</v>
      </c>
      <c r="D46" s="48">
        <v>234.71</v>
      </c>
      <c r="E46" s="48">
        <v>148.03</v>
      </c>
      <c r="F46" s="44">
        <f t="shared" si="9"/>
        <v>0.32254743849294853</v>
      </c>
      <c r="G46" s="48">
        <v>0.94</v>
      </c>
      <c r="H46" s="48">
        <v>200.59</v>
      </c>
      <c r="I46" s="48">
        <v>29.51</v>
      </c>
      <c r="J46" s="9">
        <v>12.57</v>
      </c>
      <c r="K46" s="44">
        <f t="shared" si="10"/>
        <v>0.21789329088221882</v>
      </c>
      <c r="L46" s="9">
        <v>291.43</v>
      </c>
      <c r="M46" s="9">
        <v>73.8</v>
      </c>
      <c r="N46" s="9">
        <v>0.63</v>
      </c>
      <c r="O46" s="9">
        <v>0.06</v>
      </c>
      <c r="P46" s="9">
        <v>4.34</v>
      </c>
      <c r="Q46" s="9">
        <v>3.55</v>
      </c>
      <c r="R46" s="9">
        <v>1.17</v>
      </c>
      <c r="S46" s="9">
        <v>3.17</v>
      </c>
      <c r="T46" s="9">
        <v>0.73</v>
      </c>
      <c r="U46" s="9">
        <v>59.76</v>
      </c>
      <c r="W46">
        <f t="shared" si="11"/>
        <v>44</v>
      </c>
      <c r="X46">
        <f t="shared" si="12"/>
        <v>41</v>
      </c>
      <c r="Y46">
        <f t="shared" si="13"/>
        <v>95</v>
      </c>
      <c r="Z46">
        <f t="shared" si="14"/>
        <v>67</v>
      </c>
      <c r="AA46">
        <f t="shared" si="15"/>
        <v>70</v>
      </c>
      <c r="AB46" s="57">
        <f t="shared" si="16"/>
        <v>63.4</v>
      </c>
      <c r="AC46">
        <f t="shared" si="17"/>
        <v>56</v>
      </c>
    </row>
    <row r="47" spans="1:29" x14ac:dyDescent="0.25">
      <c r="A47" t="s">
        <v>213</v>
      </c>
      <c r="B47">
        <v>66374</v>
      </c>
      <c r="C47" s="11">
        <v>12803</v>
      </c>
      <c r="D47" s="48">
        <v>220.91</v>
      </c>
      <c r="E47" s="48">
        <v>177.47</v>
      </c>
      <c r="F47" s="44">
        <f t="shared" si="9"/>
        <v>1.7832647462277091</v>
      </c>
      <c r="G47" s="48">
        <v>0.13</v>
      </c>
      <c r="H47" s="48">
        <v>184.86</v>
      </c>
      <c r="I47" s="48">
        <v>24.36</v>
      </c>
      <c r="J47" s="9">
        <v>11</v>
      </c>
      <c r="K47" s="44">
        <f t="shared" si="10"/>
        <v>1.0048260248085361</v>
      </c>
      <c r="L47" s="9">
        <v>7.29</v>
      </c>
      <c r="M47" s="9">
        <v>96</v>
      </c>
      <c r="N47" s="9">
        <v>7.0000000000000007E-2</v>
      </c>
      <c r="O47" s="9">
        <v>0.17</v>
      </c>
      <c r="P47" s="9">
        <v>4.78</v>
      </c>
      <c r="Q47" s="9">
        <v>2.16</v>
      </c>
      <c r="R47" s="9">
        <v>1.4</v>
      </c>
      <c r="S47" s="9">
        <v>3.3800000000000003</v>
      </c>
      <c r="T47" s="9">
        <v>0.24</v>
      </c>
      <c r="U47" s="9">
        <v>68.62</v>
      </c>
      <c r="W47">
        <f t="shared" si="11"/>
        <v>89</v>
      </c>
      <c r="X47">
        <f t="shared" si="12"/>
        <v>42</v>
      </c>
      <c r="Y47">
        <f t="shared" si="13"/>
        <v>81</v>
      </c>
      <c r="Z47">
        <f t="shared" si="14"/>
        <v>97</v>
      </c>
      <c r="AA47">
        <f t="shared" si="15"/>
        <v>26</v>
      </c>
      <c r="AB47" s="57">
        <f t="shared" si="16"/>
        <v>67</v>
      </c>
      <c r="AC47">
        <f t="shared" si="17"/>
        <v>70</v>
      </c>
    </row>
    <row r="48" spans="1:29" x14ac:dyDescent="0.25">
      <c r="A48" t="s">
        <v>208</v>
      </c>
      <c r="B48">
        <v>13601</v>
      </c>
      <c r="C48" s="11">
        <v>9385</v>
      </c>
      <c r="D48" s="48">
        <v>217.9</v>
      </c>
      <c r="E48" s="48">
        <v>102.67</v>
      </c>
      <c r="F48" s="44">
        <f t="shared" si="9"/>
        <v>0.49160180253994262</v>
      </c>
      <c r="G48" s="48">
        <v>0.12</v>
      </c>
      <c r="H48" s="48">
        <v>187.34</v>
      </c>
      <c r="I48" s="48">
        <v>17.350000000000001</v>
      </c>
      <c r="J48" s="9">
        <v>7.96</v>
      </c>
      <c r="K48" s="44">
        <f t="shared" si="10"/>
        <v>0.47881737853310863</v>
      </c>
      <c r="L48" s="9">
        <v>24.41</v>
      </c>
      <c r="M48" s="9">
        <v>54.8</v>
      </c>
      <c r="N48" s="9">
        <v>0.11</v>
      </c>
      <c r="O48" s="9">
        <v>7.0000000000000007E-2</v>
      </c>
      <c r="P48" s="9">
        <v>5.09</v>
      </c>
      <c r="Q48" s="9">
        <v>1.73</v>
      </c>
      <c r="R48" s="9">
        <v>1.32</v>
      </c>
      <c r="S48" s="9">
        <v>3.7699999999999996</v>
      </c>
      <c r="T48" s="9">
        <v>0.39</v>
      </c>
      <c r="U48" s="9">
        <v>57.98</v>
      </c>
      <c r="W48">
        <f t="shared" si="11"/>
        <v>71</v>
      </c>
      <c r="X48">
        <f t="shared" si="12"/>
        <v>43</v>
      </c>
      <c r="Y48">
        <f t="shared" si="13"/>
        <v>63</v>
      </c>
      <c r="Z48">
        <f t="shared" si="14"/>
        <v>58</v>
      </c>
      <c r="AA48">
        <f t="shared" si="15"/>
        <v>98</v>
      </c>
      <c r="AB48" s="57">
        <f t="shared" si="16"/>
        <v>66.599999999999994</v>
      </c>
      <c r="AC48">
        <f t="shared" si="17"/>
        <v>69</v>
      </c>
    </row>
    <row r="49" spans="1:29" x14ac:dyDescent="0.25">
      <c r="A49" t="s">
        <v>109</v>
      </c>
      <c r="B49">
        <v>67951</v>
      </c>
      <c r="C49" s="11">
        <v>13794</v>
      </c>
      <c r="D49" s="48">
        <v>203.06</v>
      </c>
      <c r="E49" s="48">
        <v>145.41</v>
      </c>
      <c r="F49" s="44">
        <f t="shared" si="9"/>
        <v>0.41248606465997767</v>
      </c>
      <c r="G49" s="48">
        <v>0.37</v>
      </c>
      <c r="H49" s="48">
        <v>163.46</v>
      </c>
      <c r="I49" s="48">
        <v>16.510000000000002</v>
      </c>
      <c r="J49" s="9">
        <v>8.1199999999999992</v>
      </c>
      <c r="K49" s="44">
        <f t="shared" si="10"/>
        <v>0.2836710437108711</v>
      </c>
      <c r="L49" s="9">
        <v>89.7</v>
      </c>
      <c r="M49" s="9">
        <v>88.96</v>
      </c>
      <c r="N49" s="9">
        <v>0.25</v>
      </c>
      <c r="O49" s="9">
        <v>0.04</v>
      </c>
      <c r="P49" s="9">
        <v>4.04</v>
      </c>
      <c r="Q49" s="9">
        <v>2.71</v>
      </c>
      <c r="R49" s="9">
        <v>2.1800000000000002</v>
      </c>
      <c r="S49" s="9">
        <v>1.8599999999999999</v>
      </c>
      <c r="T49" s="9">
        <v>0.1</v>
      </c>
      <c r="U49" s="9">
        <v>48.99</v>
      </c>
      <c r="W49">
        <f t="shared" si="11"/>
        <v>99</v>
      </c>
      <c r="X49">
        <f t="shared" si="12"/>
        <v>44</v>
      </c>
      <c r="Y49">
        <f t="shared" si="13"/>
        <v>128</v>
      </c>
      <c r="Z49">
        <f t="shared" si="14"/>
        <v>18</v>
      </c>
      <c r="AA49">
        <f t="shared" si="15"/>
        <v>41</v>
      </c>
      <c r="AB49" s="57">
        <f t="shared" si="16"/>
        <v>66</v>
      </c>
      <c r="AC49">
        <f t="shared" si="17"/>
        <v>66</v>
      </c>
    </row>
    <row r="50" spans="1:29" x14ac:dyDescent="0.25">
      <c r="A50" t="s">
        <v>153</v>
      </c>
      <c r="B50">
        <v>68057</v>
      </c>
      <c r="C50" s="11">
        <v>7441</v>
      </c>
      <c r="D50" s="48">
        <v>179.75</v>
      </c>
      <c r="E50" s="48">
        <v>147.05000000000001</v>
      </c>
      <c r="F50" s="44">
        <f t="shared" si="9"/>
        <v>0.8935110590303208</v>
      </c>
      <c r="G50" s="48">
        <v>1.22</v>
      </c>
      <c r="H50" s="48">
        <v>144.58000000000001</v>
      </c>
      <c r="I50" s="48">
        <v>16.61</v>
      </c>
      <c r="J50" s="9">
        <v>9.23</v>
      </c>
      <c r="K50" s="44">
        <f t="shared" si="10"/>
        <v>0.60762397757927289</v>
      </c>
      <c r="L50" s="9">
        <v>136.54</v>
      </c>
      <c r="M50" s="9">
        <v>101.71</v>
      </c>
      <c r="N50" s="9">
        <v>0.83</v>
      </c>
      <c r="O50" s="9">
        <v>0.08</v>
      </c>
      <c r="P50" s="9">
        <v>4.6900000000000004</v>
      </c>
      <c r="Q50" s="9">
        <v>3.01</v>
      </c>
      <c r="R50" s="9">
        <v>1.91</v>
      </c>
      <c r="S50" s="9">
        <v>2.7800000000000002</v>
      </c>
      <c r="T50" s="9">
        <v>-0.1</v>
      </c>
      <c r="U50" s="9">
        <v>63.55</v>
      </c>
      <c r="W50">
        <f t="shared" si="11"/>
        <v>112</v>
      </c>
      <c r="X50">
        <f t="shared" si="12"/>
        <v>45</v>
      </c>
      <c r="Y50">
        <f t="shared" si="13"/>
        <v>106</v>
      </c>
      <c r="Z50">
        <f t="shared" si="14"/>
        <v>81</v>
      </c>
      <c r="AA50">
        <f t="shared" si="15"/>
        <v>14</v>
      </c>
      <c r="AB50" s="57">
        <f t="shared" si="16"/>
        <v>71.599999999999994</v>
      </c>
      <c r="AC50">
        <f t="shared" si="17"/>
        <v>86</v>
      </c>
    </row>
    <row r="51" spans="1:29" x14ac:dyDescent="0.25">
      <c r="A51" t="s">
        <v>189</v>
      </c>
      <c r="B51">
        <v>68046</v>
      </c>
      <c r="C51" s="11">
        <v>7089</v>
      </c>
      <c r="D51" s="48">
        <v>175.07</v>
      </c>
      <c r="E51" s="48">
        <v>109.15</v>
      </c>
      <c r="F51" s="44">
        <f t="shared" si="9"/>
        <v>0.56818181818181812</v>
      </c>
      <c r="G51" s="48">
        <v>0.02</v>
      </c>
      <c r="H51" s="48">
        <v>158.69999999999999</v>
      </c>
      <c r="I51" s="48">
        <v>14.52</v>
      </c>
      <c r="J51" s="9">
        <v>8.2899999999999991</v>
      </c>
      <c r="K51" s="44">
        <f t="shared" si="10"/>
        <v>0.52055136800899504</v>
      </c>
      <c r="L51" s="9">
        <v>3.52</v>
      </c>
      <c r="M51" s="9">
        <v>68.78</v>
      </c>
      <c r="N51" s="9">
        <v>0.02</v>
      </c>
      <c r="O51" s="9">
        <v>0.04</v>
      </c>
      <c r="P51" s="9">
        <v>5.58</v>
      </c>
      <c r="Q51" s="9">
        <v>1.49</v>
      </c>
      <c r="R51" s="9">
        <v>1.05</v>
      </c>
      <c r="S51" s="9">
        <v>4.53</v>
      </c>
      <c r="T51" s="9">
        <v>0.18</v>
      </c>
      <c r="U51" s="9">
        <v>77.33</v>
      </c>
      <c r="W51">
        <f t="shared" si="11"/>
        <v>94</v>
      </c>
      <c r="X51">
        <f t="shared" si="12"/>
        <v>46</v>
      </c>
      <c r="Y51">
        <f t="shared" si="13"/>
        <v>34</v>
      </c>
      <c r="Z51">
        <f t="shared" si="14"/>
        <v>117</v>
      </c>
      <c r="AA51">
        <f t="shared" si="15"/>
        <v>77</v>
      </c>
      <c r="AB51" s="57">
        <f t="shared" si="16"/>
        <v>73.599999999999994</v>
      </c>
      <c r="AC51">
        <f t="shared" si="17"/>
        <v>92</v>
      </c>
    </row>
    <row r="52" spans="1:29" x14ac:dyDescent="0.25">
      <c r="A52" t="s">
        <v>133</v>
      </c>
      <c r="B52">
        <v>67558</v>
      </c>
      <c r="C52" s="11">
        <v>3726</v>
      </c>
      <c r="D52" s="48">
        <v>166.98</v>
      </c>
      <c r="E52" s="48">
        <v>117.48</v>
      </c>
      <c r="F52" s="44">
        <f t="shared" si="9"/>
        <v>0.25734796153325201</v>
      </c>
      <c r="G52" s="48">
        <v>0.56999999999999995</v>
      </c>
      <c r="H52" s="48">
        <v>138.09</v>
      </c>
      <c r="I52" s="48">
        <v>14.64</v>
      </c>
      <c r="J52" s="9">
        <v>8.75</v>
      </c>
      <c r="K52" s="44">
        <f t="shared" si="10"/>
        <v>0.21905682799902279</v>
      </c>
      <c r="L52" s="9">
        <v>221.49</v>
      </c>
      <c r="M52" s="9">
        <v>85.08</v>
      </c>
      <c r="N52" s="9">
        <v>0.48</v>
      </c>
      <c r="O52" s="9">
        <v>0.65</v>
      </c>
      <c r="P52" s="9">
        <v>5.65</v>
      </c>
      <c r="Q52" s="9">
        <v>3.37</v>
      </c>
      <c r="R52" s="9">
        <v>2.1</v>
      </c>
      <c r="S52" s="9">
        <v>3.5500000000000003</v>
      </c>
      <c r="T52" s="9">
        <v>-0.78</v>
      </c>
      <c r="U52" s="9">
        <v>75.650000000000006</v>
      </c>
      <c r="W52">
        <f t="shared" si="11"/>
        <v>123</v>
      </c>
      <c r="X52">
        <f t="shared" si="12"/>
        <v>47</v>
      </c>
      <c r="Y52">
        <f t="shared" si="13"/>
        <v>71</v>
      </c>
      <c r="Z52">
        <f t="shared" si="14"/>
        <v>115</v>
      </c>
      <c r="AA52">
        <f t="shared" si="15"/>
        <v>48</v>
      </c>
      <c r="AB52" s="57">
        <f t="shared" si="16"/>
        <v>80.8</v>
      </c>
      <c r="AC52">
        <f t="shared" si="17"/>
        <v>108</v>
      </c>
    </row>
    <row r="53" spans="1:29" x14ac:dyDescent="0.25">
      <c r="A53" t="s">
        <v>191</v>
      </c>
      <c r="B53">
        <v>66733</v>
      </c>
      <c r="C53" s="11">
        <v>10926</v>
      </c>
      <c r="D53" s="48">
        <v>165.54</v>
      </c>
      <c r="E53" s="48">
        <v>110.28</v>
      </c>
      <c r="F53" s="44">
        <f t="shared" si="9"/>
        <v>0.25394010238219999</v>
      </c>
      <c r="G53" s="48">
        <v>0.63</v>
      </c>
      <c r="H53" s="48">
        <v>148.56</v>
      </c>
      <c r="I53" s="48">
        <v>15.82</v>
      </c>
      <c r="J53" s="9">
        <v>9.5500000000000007</v>
      </c>
      <c r="K53" s="44">
        <f t="shared" si="10"/>
        <v>0.23026850052792891</v>
      </c>
      <c r="L53" s="9">
        <v>248.09</v>
      </c>
      <c r="M53" s="9">
        <v>74.239999999999995</v>
      </c>
      <c r="N53" s="9">
        <v>0.56999999999999995</v>
      </c>
      <c r="O53" s="9">
        <v>0.19</v>
      </c>
      <c r="P53" s="9">
        <v>4.97</v>
      </c>
      <c r="Q53" s="9">
        <v>3.16</v>
      </c>
      <c r="R53" s="9">
        <v>1.1100000000000001</v>
      </c>
      <c r="S53" s="9">
        <v>3.8599999999999994</v>
      </c>
      <c r="T53" s="9">
        <v>0.81</v>
      </c>
      <c r="U53" s="9">
        <v>62.48</v>
      </c>
      <c r="W53">
        <f t="shared" si="11"/>
        <v>40</v>
      </c>
      <c r="X53">
        <f t="shared" si="12"/>
        <v>48</v>
      </c>
      <c r="Y53">
        <f t="shared" si="13"/>
        <v>56</v>
      </c>
      <c r="Z53">
        <f t="shared" si="14"/>
        <v>78</v>
      </c>
      <c r="AA53">
        <f t="shared" si="15"/>
        <v>69</v>
      </c>
      <c r="AB53" s="57">
        <f t="shared" si="16"/>
        <v>58.2</v>
      </c>
      <c r="AC53">
        <f t="shared" si="17"/>
        <v>44</v>
      </c>
    </row>
    <row r="54" spans="1:29" x14ac:dyDescent="0.25">
      <c r="A54" t="s">
        <v>198</v>
      </c>
      <c r="B54">
        <v>24443</v>
      </c>
      <c r="C54" s="11">
        <v>11534</v>
      </c>
      <c r="D54" s="48">
        <v>159.26</v>
      </c>
      <c r="E54" s="48">
        <v>126.4</v>
      </c>
      <c r="F54" s="44">
        <f t="shared" si="9"/>
        <v>0.81322851721333689</v>
      </c>
      <c r="G54" s="48">
        <v>0.6</v>
      </c>
      <c r="H54" s="48">
        <v>129.96</v>
      </c>
      <c r="I54" s="48">
        <v>17.45</v>
      </c>
      <c r="J54" s="9">
        <v>10.95</v>
      </c>
      <c r="K54" s="44">
        <f t="shared" si="10"/>
        <v>0.64337699146624749</v>
      </c>
      <c r="L54" s="9">
        <v>73.78</v>
      </c>
      <c r="M54" s="9">
        <v>97.26</v>
      </c>
      <c r="N54" s="9">
        <v>0.48</v>
      </c>
      <c r="O54" s="9">
        <v>0.73</v>
      </c>
      <c r="P54" s="9">
        <v>5.91</v>
      </c>
      <c r="Q54" s="9">
        <v>2.78</v>
      </c>
      <c r="R54" s="9">
        <v>2.61</v>
      </c>
      <c r="S54" s="9">
        <v>3.3000000000000003</v>
      </c>
      <c r="T54" s="9">
        <v>0.28999999999999998</v>
      </c>
      <c r="U54" s="9">
        <v>51.74</v>
      </c>
      <c r="W54">
        <f t="shared" si="11"/>
        <v>81</v>
      </c>
      <c r="X54">
        <f t="shared" si="12"/>
        <v>49</v>
      </c>
      <c r="Y54">
        <f t="shared" si="13"/>
        <v>86</v>
      </c>
      <c r="Z54">
        <f t="shared" si="14"/>
        <v>28</v>
      </c>
      <c r="AA54">
        <f t="shared" si="15"/>
        <v>24</v>
      </c>
      <c r="AB54" s="57">
        <f t="shared" si="16"/>
        <v>53.6</v>
      </c>
      <c r="AC54">
        <f t="shared" si="17"/>
        <v>29</v>
      </c>
    </row>
    <row r="55" spans="1:29" x14ac:dyDescent="0.25">
      <c r="A55" t="s">
        <v>114</v>
      </c>
      <c r="B55">
        <v>61189</v>
      </c>
      <c r="C55" s="11">
        <v>9441</v>
      </c>
      <c r="D55" s="48">
        <v>140.87</v>
      </c>
      <c r="E55" s="48">
        <v>103.5</v>
      </c>
      <c r="F55" s="44">
        <f t="shared" si="9"/>
        <v>0.29296875</v>
      </c>
      <c r="G55" s="48">
        <v>0.03</v>
      </c>
      <c r="H55" s="48">
        <v>117.06</v>
      </c>
      <c r="I55" s="48">
        <v>13.22</v>
      </c>
      <c r="J55" s="9">
        <v>9.3800000000000008</v>
      </c>
      <c r="K55" s="44">
        <f t="shared" si="10"/>
        <v>0.28306159420289856</v>
      </c>
      <c r="L55" s="9">
        <v>10.24</v>
      </c>
      <c r="M55" s="9">
        <v>88.42</v>
      </c>
      <c r="N55" s="9">
        <v>0.03</v>
      </c>
      <c r="O55" s="9">
        <v>0.06</v>
      </c>
      <c r="P55" s="9">
        <v>4.37</v>
      </c>
      <c r="Q55" s="9">
        <v>3.1</v>
      </c>
      <c r="R55" s="9">
        <v>1.42</v>
      </c>
      <c r="S55" s="9">
        <v>2.95</v>
      </c>
      <c r="T55" s="9">
        <v>-0.04</v>
      </c>
      <c r="U55" s="9">
        <v>72.98</v>
      </c>
      <c r="W55">
        <f t="shared" si="11"/>
        <v>110</v>
      </c>
      <c r="X55">
        <f t="shared" si="12"/>
        <v>50</v>
      </c>
      <c r="Y55">
        <f t="shared" si="13"/>
        <v>101</v>
      </c>
      <c r="Z55">
        <f t="shared" si="14"/>
        <v>110</v>
      </c>
      <c r="AA55">
        <f t="shared" si="15"/>
        <v>42</v>
      </c>
      <c r="AB55" s="57">
        <f t="shared" si="16"/>
        <v>82.6</v>
      </c>
      <c r="AC55">
        <f t="shared" si="17"/>
        <v>111</v>
      </c>
    </row>
    <row r="56" spans="1:29" x14ac:dyDescent="0.25">
      <c r="A56" t="s">
        <v>183</v>
      </c>
      <c r="B56">
        <v>4731</v>
      </c>
      <c r="C56" s="11">
        <v>7068</v>
      </c>
      <c r="D56" s="48">
        <v>130.82</v>
      </c>
      <c r="E56" s="48">
        <v>78.37</v>
      </c>
      <c r="F56" s="44">
        <f t="shared" si="9"/>
        <v>0.34797738147020446</v>
      </c>
      <c r="G56" s="48">
        <v>0.08</v>
      </c>
      <c r="H56" s="48">
        <v>122.14</v>
      </c>
      <c r="I56" s="48">
        <v>12.06</v>
      </c>
      <c r="J56" s="9">
        <v>9.2200000000000006</v>
      </c>
      <c r="K56" s="44">
        <f t="shared" si="10"/>
        <v>0.44401860593365372</v>
      </c>
      <c r="L56" s="9">
        <v>22.99</v>
      </c>
      <c r="M56" s="9">
        <v>64.16</v>
      </c>
      <c r="N56" s="9">
        <v>0.1</v>
      </c>
      <c r="O56" s="9">
        <v>0.06</v>
      </c>
      <c r="P56" s="9">
        <v>4.29</v>
      </c>
      <c r="Q56" s="9">
        <v>2.94</v>
      </c>
      <c r="R56" s="9">
        <v>2.33</v>
      </c>
      <c r="S56" s="9">
        <v>1.96</v>
      </c>
      <c r="T56" s="9">
        <v>-0.24</v>
      </c>
      <c r="U56" s="9">
        <v>52.41</v>
      </c>
      <c r="W56">
        <f t="shared" si="11"/>
        <v>115</v>
      </c>
      <c r="X56">
        <f t="shared" si="12"/>
        <v>51</v>
      </c>
      <c r="Y56">
        <f t="shared" si="13"/>
        <v>127</v>
      </c>
      <c r="Z56">
        <f t="shared" si="14"/>
        <v>30</v>
      </c>
      <c r="AA56">
        <f t="shared" si="15"/>
        <v>82</v>
      </c>
      <c r="AB56" s="57">
        <f t="shared" si="16"/>
        <v>81</v>
      </c>
      <c r="AC56">
        <f t="shared" si="17"/>
        <v>109</v>
      </c>
    </row>
    <row r="57" spans="1:29" x14ac:dyDescent="0.25">
      <c r="A57" t="s">
        <v>141</v>
      </c>
      <c r="B57">
        <v>66593</v>
      </c>
      <c r="C57" s="11">
        <v>5189</v>
      </c>
      <c r="D57" s="48">
        <v>130.75</v>
      </c>
      <c r="E57" s="48">
        <v>86.98</v>
      </c>
      <c r="F57" s="44">
        <f t="shared" si="9"/>
        <v>0.33195020746887965</v>
      </c>
      <c r="G57" s="48">
        <v>0.08</v>
      </c>
      <c r="H57" s="48">
        <v>114.12</v>
      </c>
      <c r="I57" s="48">
        <v>17.02</v>
      </c>
      <c r="J57" s="9">
        <v>13.02</v>
      </c>
      <c r="K57" s="44">
        <f t="shared" si="10"/>
        <v>0.38163969587132635</v>
      </c>
      <c r="L57" s="9">
        <v>24.1</v>
      </c>
      <c r="M57" s="9">
        <v>76.22</v>
      </c>
      <c r="N57" s="9">
        <v>0.09</v>
      </c>
      <c r="O57" s="9">
        <v>0</v>
      </c>
      <c r="P57" s="9">
        <v>4.5999999999999996</v>
      </c>
      <c r="Q57" s="9">
        <v>4.6100000000000003</v>
      </c>
      <c r="R57" s="9">
        <v>0.75</v>
      </c>
      <c r="S57" s="9">
        <v>3.8499999999999996</v>
      </c>
      <c r="T57" s="9">
        <v>0.03</v>
      </c>
      <c r="U57" s="9">
        <v>85.93</v>
      </c>
      <c r="W57">
        <f t="shared" si="11"/>
        <v>106</v>
      </c>
      <c r="X57">
        <f t="shared" si="12"/>
        <v>52</v>
      </c>
      <c r="Y57">
        <f t="shared" si="13"/>
        <v>57</v>
      </c>
      <c r="Z57">
        <f t="shared" si="14"/>
        <v>124</v>
      </c>
      <c r="AA57">
        <f t="shared" si="15"/>
        <v>66</v>
      </c>
      <c r="AB57" s="57">
        <f t="shared" si="16"/>
        <v>81</v>
      </c>
      <c r="AC57">
        <f t="shared" si="17"/>
        <v>109</v>
      </c>
    </row>
    <row r="58" spans="1:29" x14ac:dyDescent="0.25">
      <c r="A58" t="s">
        <v>204</v>
      </c>
      <c r="B58">
        <v>66346</v>
      </c>
      <c r="C58" s="11">
        <v>5426</v>
      </c>
      <c r="D58" s="48">
        <v>130.69999999999999</v>
      </c>
      <c r="E58" s="48">
        <v>102.59</v>
      </c>
      <c r="F58" s="44">
        <f t="shared" si="9"/>
        <v>0.2297676793464386</v>
      </c>
      <c r="G58" s="48">
        <v>0.18</v>
      </c>
      <c r="H58" s="48">
        <v>112.75</v>
      </c>
      <c r="I58" s="48">
        <v>16.28</v>
      </c>
      <c r="J58" s="9">
        <v>12.45</v>
      </c>
      <c r="K58" s="44">
        <f t="shared" si="10"/>
        <v>0.22396693571151044</v>
      </c>
      <c r="L58" s="9">
        <v>78.34</v>
      </c>
      <c r="M58" s="9">
        <v>90.99</v>
      </c>
      <c r="N58" s="9">
        <v>0.17</v>
      </c>
      <c r="O58" s="9">
        <v>-0.04</v>
      </c>
      <c r="P58" s="9">
        <v>5.48</v>
      </c>
      <c r="Q58" s="9">
        <v>4.97</v>
      </c>
      <c r="R58" s="9">
        <v>2.02</v>
      </c>
      <c r="S58" s="9">
        <v>3.4600000000000004</v>
      </c>
      <c r="T58" s="9">
        <v>0.63</v>
      </c>
      <c r="U58" s="9">
        <v>60.08</v>
      </c>
      <c r="W58">
        <f t="shared" si="11"/>
        <v>50</v>
      </c>
      <c r="X58">
        <f t="shared" si="12"/>
        <v>53</v>
      </c>
      <c r="Y58">
        <f t="shared" si="13"/>
        <v>74</v>
      </c>
      <c r="Z58">
        <f t="shared" si="14"/>
        <v>72</v>
      </c>
      <c r="AA58">
        <f t="shared" si="15"/>
        <v>35</v>
      </c>
      <c r="AB58" s="57">
        <f t="shared" si="16"/>
        <v>56.8</v>
      </c>
      <c r="AC58">
        <f t="shared" si="17"/>
        <v>39</v>
      </c>
    </row>
    <row r="59" spans="1:29" x14ac:dyDescent="0.25">
      <c r="A59" t="s">
        <v>138</v>
      </c>
      <c r="B59">
        <v>66369</v>
      </c>
      <c r="C59" s="11">
        <v>5955</v>
      </c>
      <c r="D59" s="48">
        <v>130.36000000000001</v>
      </c>
      <c r="E59" s="48">
        <v>85.73</v>
      </c>
      <c r="F59" s="44">
        <f t="shared" si="9"/>
        <v>0.4543779933685374</v>
      </c>
      <c r="G59" s="48">
        <v>0.37</v>
      </c>
      <c r="H59" s="48">
        <v>109.94</v>
      </c>
      <c r="I59" s="48">
        <v>20.45</v>
      </c>
      <c r="J59" s="9">
        <v>15.69</v>
      </c>
      <c r="K59" s="44">
        <f t="shared" si="10"/>
        <v>0.53001049034006464</v>
      </c>
      <c r="L59" s="9">
        <v>81.430000000000007</v>
      </c>
      <c r="M59" s="9">
        <v>77.98</v>
      </c>
      <c r="N59" s="9">
        <v>0.44</v>
      </c>
      <c r="O59" s="9">
        <v>0.23</v>
      </c>
      <c r="P59" s="9">
        <v>5.01</v>
      </c>
      <c r="Q59" s="9">
        <v>3.67</v>
      </c>
      <c r="R59" s="9">
        <v>1.75</v>
      </c>
      <c r="S59" s="9">
        <v>3.26</v>
      </c>
      <c r="T59" s="9">
        <v>0.6</v>
      </c>
      <c r="U59" s="9">
        <v>53.13</v>
      </c>
      <c r="W59">
        <f t="shared" si="11"/>
        <v>56</v>
      </c>
      <c r="X59">
        <f t="shared" si="12"/>
        <v>54</v>
      </c>
      <c r="Y59">
        <f t="shared" si="13"/>
        <v>89</v>
      </c>
      <c r="Z59">
        <f t="shared" si="14"/>
        <v>34</v>
      </c>
      <c r="AA59">
        <f t="shared" si="15"/>
        <v>62</v>
      </c>
      <c r="AB59" s="57">
        <f t="shared" si="16"/>
        <v>59</v>
      </c>
      <c r="AC59">
        <f t="shared" si="17"/>
        <v>47</v>
      </c>
    </row>
    <row r="60" spans="1:29" x14ac:dyDescent="0.25">
      <c r="A60" t="s">
        <v>165</v>
      </c>
      <c r="B60">
        <v>67890</v>
      </c>
      <c r="C60" s="11">
        <v>8941</v>
      </c>
      <c r="D60" s="48">
        <v>122.18</v>
      </c>
      <c r="E60" s="48">
        <v>81.27</v>
      </c>
      <c r="F60" s="44">
        <f t="shared" si="9"/>
        <v>0.29880478087649404</v>
      </c>
      <c r="G60" s="48">
        <v>0.06</v>
      </c>
      <c r="H60" s="48">
        <v>103.69</v>
      </c>
      <c r="I60" s="48">
        <v>17.850000000000001</v>
      </c>
      <c r="J60" s="9">
        <v>14.61</v>
      </c>
      <c r="K60" s="44">
        <f t="shared" si="10"/>
        <v>0.36766922711516431</v>
      </c>
      <c r="L60" s="9">
        <v>20.079999999999998</v>
      </c>
      <c r="M60" s="9">
        <v>78.38</v>
      </c>
      <c r="N60" s="9">
        <v>0.08</v>
      </c>
      <c r="O60" s="9">
        <v>0.16</v>
      </c>
      <c r="P60" s="9">
        <v>4.84</v>
      </c>
      <c r="Q60" s="9">
        <v>4.78</v>
      </c>
      <c r="R60" s="9">
        <v>0.82</v>
      </c>
      <c r="S60" s="9">
        <v>4.0199999999999996</v>
      </c>
      <c r="T60" s="9">
        <v>1.1299999999999999</v>
      </c>
      <c r="U60" s="9">
        <v>58.22</v>
      </c>
      <c r="W60">
        <f t="shared" si="11"/>
        <v>27</v>
      </c>
      <c r="X60">
        <f t="shared" si="12"/>
        <v>55</v>
      </c>
      <c r="Y60">
        <f t="shared" si="13"/>
        <v>49</v>
      </c>
      <c r="Z60">
        <f t="shared" si="14"/>
        <v>61</v>
      </c>
      <c r="AA60">
        <f t="shared" si="15"/>
        <v>60</v>
      </c>
      <c r="AB60" s="57">
        <f t="shared" si="16"/>
        <v>50.4</v>
      </c>
      <c r="AC60">
        <f t="shared" si="17"/>
        <v>19</v>
      </c>
    </row>
    <row r="61" spans="1:29" x14ac:dyDescent="0.25">
      <c r="A61" t="s">
        <v>190</v>
      </c>
      <c r="B61">
        <v>12334</v>
      </c>
      <c r="C61" s="11">
        <v>7956</v>
      </c>
      <c r="D61" s="48">
        <v>115.8</v>
      </c>
      <c r="E61" s="48">
        <v>88.28</v>
      </c>
      <c r="F61" s="44">
        <f t="shared" si="9"/>
        <v>0.25759917568263785</v>
      </c>
      <c r="G61" s="48">
        <v>0.1</v>
      </c>
      <c r="H61" s="48">
        <v>103.82</v>
      </c>
      <c r="I61" s="48">
        <v>11.32</v>
      </c>
      <c r="J61" s="9">
        <v>9.7799999999999994</v>
      </c>
      <c r="K61" s="44">
        <f t="shared" si="10"/>
        <v>0.29179788817697988</v>
      </c>
      <c r="L61" s="9">
        <v>38.82</v>
      </c>
      <c r="M61" s="9">
        <v>85.03</v>
      </c>
      <c r="N61" s="9">
        <v>0.12</v>
      </c>
      <c r="O61" s="9">
        <v>0.16</v>
      </c>
      <c r="P61" s="9">
        <v>5.21</v>
      </c>
      <c r="Q61" s="9">
        <v>3.83</v>
      </c>
      <c r="R61" s="9">
        <v>0.72</v>
      </c>
      <c r="S61" s="9">
        <v>4.49</v>
      </c>
      <c r="T61" s="9">
        <v>0.89</v>
      </c>
      <c r="U61" s="9">
        <v>70.88</v>
      </c>
      <c r="W61">
        <f t="shared" si="11"/>
        <v>38</v>
      </c>
      <c r="X61">
        <f t="shared" si="12"/>
        <v>56</v>
      </c>
      <c r="Y61">
        <f t="shared" si="13"/>
        <v>36</v>
      </c>
      <c r="Z61">
        <f t="shared" si="14"/>
        <v>103</v>
      </c>
      <c r="AA61">
        <f t="shared" si="15"/>
        <v>49</v>
      </c>
      <c r="AB61" s="57">
        <f t="shared" si="16"/>
        <v>56.4</v>
      </c>
      <c r="AC61">
        <f t="shared" si="17"/>
        <v>38</v>
      </c>
    </row>
    <row r="62" spans="1:29" x14ac:dyDescent="0.25">
      <c r="A62" t="s">
        <v>123</v>
      </c>
      <c r="B62">
        <v>66350</v>
      </c>
      <c r="C62" s="11">
        <v>5257</v>
      </c>
      <c r="D62" s="48">
        <v>111.95</v>
      </c>
      <c r="E62" s="48">
        <v>63.47</v>
      </c>
      <c r="F62" s="44">
        <f t="shared" si="9"/>
        <v>0.16002327611288916</v>
      </c>
      <c r="G62" s="48">
        <v>0.11</v>
      </c>
      <c r="H62" s="48">
        <v>64.73</v>
      </c>
      <c r="I62" s="48">
        <v>45.01</v>
      </c>
      <c r="J62" s="9">
        <v>40.17</v>
      </c>
      <c r="K62" s="44">
        <f t="shared" si="10"/>
        <v>0.2521242730626897</v>
      </c>
      <c r="L62" s="9">
        <v>68.739999999999995</v>
      </c>
      <c r="M62" s="9">
        <v>98.05</v>
      </c>
      <c r="N62" s="9">
        <v>0.18</v>
      </c>
      <c r="O62" s="9">
        <v>0</v>
      </c>
      <c r="P62" s="9">
        <v>4.1399999999999997</v>
      </c>
      <c r="Q62" s="9">
        <v>2.57</v>
      </c>
      <c r="R62" s="9">
        <v>1.75</v>
      </c>
      <c r="S62" s="9">
        <v>2.3899999999999997</v>
      </c>
      <c r="T62" s="9">
        <v>4.7699999999999996</v>
      </c>
      <c r="U62" s="9">
        <v>86.59</v>
      </c>
      <c r="W62">
        <f t="shared" si="11"/>
        <v>2</v>
      </c>
      <c r="X62">
        <f t="shared" si="12"/>
        <v>57</v>
      </c>
      <c r="Y62">
        <f t="shared" si="13"/>
        <v>120</v>
      </c>
      <c r="Z62">
        <f t="shared" si="14"/>
        <v>125</v>
      </c>
      <c r="AA62">
        <f t="shared" si="15"/>
        <v>21</v>
      </c>
      <c r="AB62" s="57">
        <f t="shared" si="16"/>
        <v>65</v>
      </c>
      <c r="AC62">
        <f t="shared" si="17"/>
        <v>62</v>
      </c>
    </row>
    <row r="63" spans="1:29" x14ac:dyDescent="0.25">
      <c r="A63" t="s">
        <v>219</v>
      </c>
      <c r="B63">
        <v>8915</v>
      </c>
      <c r="C63" s="11">
        <v>3377</v>
      </c>
      <c r="D63" s="48">
        <v>111.2</v>
      </c>
      <c r="E63" s="48">
        <v>97.31</v>
      </c>
      <c r="F63" s="44">
        <f t="shared" si="9"/>
        <v>0.15698587127158556</v>
      </c>
      <c r="G63" s="48">
        <v>0.4</v>
      </c>
      <c r="H63" s="48">
        <v>101.14</v>
      </c>
      <c r="I63" s="48">
        <v>9.91</v>
      </c>
      <c r="J63" s="9">
        <v>8.91</v>
      </c>
      <c r="K63" s="44">
        <f t="shared" si="10"/>
        <v>0.16132552797408853</v>
      </c>
      <c r="L63" s="9">
        <v>254.8</v>
      </c>
      <c r="M63" s="9">
        <v>96.22</v>
      </c>
      <c r="N63" s="9">
        <v>0.41</v>
      </c>
      <c r="O63" s="9">
        <v>0.56999999999999995</v>
      </c>
      <c r="P63" s="9">
        <v>6.03</v>
      </c>
      <c r="Q63" s="9">
        <v>5.19</v>
      </c>
      <c r="R63" s="9">
        <v>2.69</v>
      </c>
      <c r="S63" s="9">
        <v>3.3400000000000003</v>
      </c>
      <c r="T63" s="9">
        <v>0.15</v>
      </c>
      <c r="U63" s="9">
        <v>43.94</v>
      </c>
      <c r="W63">
        <f t="shared" si="11"/>
        <v>95</v>
      </c>
      <c r="X63">
        <f t="shared" si="12"/>
        <v>58</v>
      </c>
      <c r="Y63">
        <f t="shared" si="13"/>
        <v>82</v>
      </c>
      <c r="Z63">
        <f t="shared" si="14"/>
        <v>8</v>
      </c>
      <c r="AA63">
        <f t="shared" si="15"/>
        <v>25</v>
      </c>
      <c r="AB63" s="57">
        <f t="shared" si="16"/>
        <v>53.6</v>
      </c>
      <c r="AC63">
        <f t="shared" si="17"/>
        <v>29</v>
      </c>
    </row>
    <row r="64" spans="1:29" x14ac:dyDescent="0.25">
      <c r="A64" t="s">
        <v>233</v>
      </c>
      <c r="B64">
        <v>64144</v>
      </c>
      <c r="C64" s="11">
        <v>7841</v>
      </c>
      <c r="D64" s="48">
        <v>99.51</v>
      </c>
      <c r="E64" s="48">
        <v>58.7</v>
      </c>
      <c r="F64" s="44">
        <f t="shared" si="9"/>
        <v>0.29835674286238867</v>
      </c>
      <c r="G64" s="48">
        <v>0.65</v>
      </c>
      <c r="H64" s="48">
        <v>90.57</v>
      </c>
      <c r="I64" s="48">
        <v>10.66</v>
      </c>
      <c r="J64" s="9">
        <v>10.7</v>
      </c>
      <c r="K64" s="44">
        <f t="shared" si="10"/>
        <v>0.50827383792570469</v>
      </c>
      <c r="L64" s="9">
        <v>217.86</v>
      </c>
      <c r="M64" s="9">
        <v>64.81</v>
      </c>
      <c r="N64" s="9">
        <v>1.1000000000000001</v>
      </c>
      <c r="O64" s="9">
        <v>0.13</v>
      </c>
      <c r="P64" s="9">
        <v>4.93</v>
      </c>
      <c r="Q64" s="9">
        <v>3.29</v>
      </c>
      <c r="R64" s="9">
        <v>0.66</v>
      </c>
      <c r="S64" s="9">
        <v>4.2699999999999996</v>
      </c>
      <c r="T64" s="9">
        <v>0.34</v>
      </c>
      <c r="U64" s="9">
        <v>76.680000000000007</v>
      </c>
      <c r="W64">
        <f t="shared" si="11"/>
        <v>74</v>
      </c>
      <c r="X64">
        <f t="shared" si="12"/>
        <v>59</v>
      </c>
      <c r="Y64">
        <f t="shared" si="13"/>
        <v>43</v>
      </c>
      <c r="Z64">
        <f t="shared" si="14"/>
        <v>116</v>
      </c>
      <c r="AA64">
        <f t="shared" si="15"/>
        <v>81</v>
      </c>
      <c r="AB64" s="57">
        <f t="shared" si="16"/>
        <v>74.599999999999994</v>
      </c>
      <c r="AC64">
        <f t="shared" si="17"/>
        <v>96</v>
      </c>
    </row>
    <row r="65" spans="1:29" x14ac:dyDescent="0.25">
      <c r="A65" t="s">
        <v>115</v>
      </c>
      <c r="B65">
        <v>66819</v>
      </c>
      <c r="C65" s="11">
        <v>6469</v>
      </c>
      <c r="D65" s="48">
        <v>89.8</v>
      </c>
      <c r="E65" s="48">
        <v>79.84</v>
      </c>
      <c r="F65" s="44">
        <f t="shared" si="9"/>
        <v>0.33009902970891269</v>
      </c>
      <c r="G65" s="48">
        <v>0.33</v>
      </c>
      <c r="H65" s="48">
        <v>73.13</v>
      </c>
      <c r="I65" s="48">
        <v>8.51</v>
      </c>
      <c r="J65" s="9">
        <v>9.48</v>
      </c>
      <c r="K65" s="44">
        <f t="shared" si="10"/>
        <v>0.41345068851316713</v>
      </c>
      <c r="L65" s="9">
        <v>99.97</v>
      </c>
      <c r="M65" s="9">
        <v>109.17</v>
      </c>
      <c r="N65" s="9">
        <v>0.41</v>
      </c>
      <c r="O65" s="9">
        <v>0.06</v>
      </c>
      <c r="P65" s="9">
        <v>5.47</v>
      </c>
      <c r="Q65" s="9">
        <v>3.09</v>
      </c>
      <c r="R65" s="9">
        <v>2.16</v>
      </c>
      <c r="S65" s="9">
        <v>3.3099999999999996</v>
      </c>
      <c r="T65" s="9">
        <v>-0.16</v>
      </c>
      <c r="U65" s="9">
        <v>67.58</v>
      </c>
      <c r="W65">
        <f t="shared" si="11"/>
        <v>114</v>
      </c>
      <c r="X65">
        <f t="shared" si="12"/>
        <v>60</v>
      </c>
      <c r="Y65">
        <f t="shared" si="13"/>
        <v>85</v>
      </c>
      <c r="Z65">
        <f t="shared" si="14"/>
        <v>93</v>
      </c>
      <c r="AA65">
        <f t="shared" si="15"/>
        <v>9</v>
      </c>
      <c r="AB65" s="57">
        <f t="shared" si="16"/>
        <v>72.2</v>
      </c>
      <c r="AC65">
        <f t="shared" si="17"/>
        <v>87</v>
      </c>
    </row>
    <row r="66" spans="1:29" x14ac:dyDescent="0.25">
      <c r="A66" t="s">
        <v>225</v>
      </c>
      <c r="B66">
        <v>13926</v>
      </c>
      <c r="C66" s="11">
        <v>5650</v>
      </c>
      <c r="D66" s="48">
        <v>89.6</v>
      </c>
      <c r="E66" s="48">
        <v>47.17</v>
      </c>
      <c r="F66" s="44">
        <f t="shared" si="9"/>
        <v>0.39920159680638717</v>
      </c>
      <c r="G66" s="48">
        <v>0.42</v>
      </c>
      <c r="H66" s="48">
        <v>80.06</v>
      </c>
      <c r="I66" s="48">
        <v>8.9700000000000006</v>
      </c>
      <c r="J66" s="9">
        <v>10.02</v>
      </c>
      <c r="K66" s="44">
        <f t="shared" si="10"/>
        <v>0.84630400001354067</v>
      </c>
      <c r="L66" s="9">
        <v>105.21</v>
      </c>
      <c r="M66" s="9">
        <v>58.92</v>
      </c>
      <c r="N66" s="9">
        <v>0.89</v>
      </c>
      <c r="O66" s="9">
        <v>0.56000000000000005</v>
      </c>
      <c r="P66" s="9">
        <v>5.34</v>
      </c>
      <c r="Q66" s="9">
        <v>3.59</v>
      </c>
      <c r="R66" s="9">
        <v>1.19</v>
      </c>
      <c r="S66" s="9">
        <v>4.1500000000000004</v>
      </c>
      <c r="T66" s="9">
        <v>0.62</v>
      </c>
      <c r="U66" s="9">
        <v>66.53</v>
      </c>
      <c r="W66">
        <f t="shared" si="11"/>
        <v>52</v>
      </c>
      <c r="X66">
        <f t="shared" si="12"/>
        <v>61</v>
      </c>
      <c r="Y66">
        <f t="shared" si="13"/>
        <v>46</v>
      </c>
      <c r="Z66">
        <f t="shared" si="14"/>
        <v>91</v>
      </c>
      <c r="AA66">
        <f t="shared" si="15"/>
        <v>92</v>
      </c>
      <c r="AB66" s="57">
        <f t="shared" si="16"/>
        <v>68.400000000000006</v>
      </c>
      <c r="AC66">
        <f t="shared" si="17"/>
        <v>76</v>
      </c>
    </row>
    <row r="67" spans="1:29" x14ac:dyDescent="0.25">
      <c r="A67" t="s">
        <v>142</v>
      </c>
      <c r="B67">
        <v>12604</v>
      </c>
      <c r="C67" s="11">
        <v>7339</v>
      </c>
      <c r="D67" s="48">
        <v>87.86</v>
      </c>
      <c r="E67" s="48">
        <v>46.85</v>
      </c>
      <c r="F67" s="44">
        <f t="shared" si="9"/>
        <v>0.3411764705882353</v>
      </c>
      <c r="G67" s="48">
        <v>0.28999999999999998</v>
      </c>
      <c r="H67" s="48">
        <v>80.66</v>
      </c>
      <c r="I67" s="48">
        <v>6.19</v>
      </c>
      <c r="J67" s="9">
        <v>7.05</v>
      </c>
      <c r="K67" s="44">
        <f t="shared" si="10"/>
        <v>0.72823152740285013</v>
      </c>
      <c r="L67" s="9">
        <v>85</v>
      </c>
      <c r="M67" s="9">
        <v>58.09</v>
      </c>
      <c r="N67" s="9">
        <v>0.61</v>
      </c>
      <c r="O67" s="9">
        <v>0.48</v>
      </c>
      <c r="P67" s="9">
        <v>5.87</v>
      </c>
      <c r="Q67" s="9">
        <v>2.41</v>
      </c>
      <c r="R67" s="9">
        <v>1.01</v>
      </c>
      <c r="S67" s="9">
        <v>4.8600000000000003</v>
      </c>
      <c r="T67" s="9">
        <v>0.25</v>
      </c>
      <c r="U67" s="9">
        <v>71.25</v>
      </c>
      <c r="W67">
        <f t="shared" si="11"/>
        <v>88</v>
      </c>
      <c r="X67">
        <f t="shared" si="12"/>
        <v>62</v>
      </c>
      <c r="Y67">
        <f t="shared" si="13"/>
        <v>25</v>
      </c>
      <c r="Z67">
        <f t="shared" si="14"/>
        <v>104</v>
      </c>
      <c r="AA67">
        <f t="shared" si="15"/>
        <v>94</v>
      </c>
      <c r="AB67" s="57">
        <f t="shared" si="16"/>
        <v>74.599999999999994</v>
      </c>
      <c r="AC67">
        <f t="shared" si="17"/>
        <v>96</v>
      </c>
    </row>
    <row r="68" spans="1:29" x14ac:dyDescent="0.25">
      <c r="A68" t="s">
        <v>110</v>
      </c>
      <c r="B68">
        <v>67599</v>
      </c>
      <c r="C68" s="11">
        <v>4022</v>
      </c>
      <c r="D68" s="48">
        <v>80.44</v>
      </c>
      <c r="E68" s="48">
        <v>44.18</v>
      </c>
      <c r="F68" s="44">
        <f t="shared" si="9"/>
        <v>0.29498525073746312</v>
      </c>
      <c r="G68" s="48">
        <v>0.01</v>
      </c>
      <c r="H68" s="48">
        <v>68.03</v>
      </c>
      <c r="I68" s="48">
        <v>12.57</v>
      </c>
      <c r="J68" s="9">
        <v>15.63</v>
      </c>
      <c r="K68" s="44">
        <f t="shared" si="10"/>
        <v>0.66768956708343852</v>
      </c>
      <c r="L68" s="9">
        <v>3.39</v>
      </c>
      <c r="M68" s="9">
        <v>64.94</v>
      </c>
      <c r="N68" s="9">
        <v>0.02</v>
      </c>
      <c r="O68" s="9">
        <v>-0.03</v>
      </c>
      <c r="P68" s="9">
        <v>4.63</v>
      </c>
      <c r="Q68" s="9">
        <v>3.26</v>
      </c>
      <c r="R68" s="9">
        <v>0.92</v>
      </c>
      <c r="S68" s="9">
        <v>3.71</v>
      </c>
      <c r="T68" s="9">
        <v>0.62</v>
      </c>
      <c r="U68" s="9">
        <v>66.81</v>
      </c>
      <c r="W68">
        <f t="shared" si="11"/>
        <v>52</v>
      </c>
      <c r="X68">
        <f t="shared" si="12"/>
        <v>63</v>
      </c>
      <c r="Y68">
        <f t="shared" si="13"/>
        <v>64</v>
      </c>
      <c r="Z68">
        <f t="shared" si="14"/>
        <v>92</v>
      </c>
      <c r="AA68">
        <f t="shared" si="15"/>
        <v>80</v>
      </c>
      <c r="AB68" s="57">
        <f t="shared" si="16"/>
        <v>70.2</v>
      </c>
      <c r="AC68">
        <f t="shared" si="17"/>
        <v>82</v>
      </c>
    </row>
    <row r="69" spans="1:29" x14ac:dyDescent="0.25">
      <c r="A69" t="s">
        <v>193</v>
      </c>
      <c r="B69">
        <v>21507</v>
      </c>
      <c r="C69" s="11">
        <v>4687</v>
      </c>
      <c r="D69" s="48">
        <v>73.7</v>
      </c>
      <c r="E69" s="48">
        <v>28.2</v>
      </c>
      <c r="F69" s="44">
        <f t="shared" si="9"/>
        <v>0.48076923076923073</v>
      </c>
      <c r="G69" s="48">
        <v>0.5</v>
      </c>
      <c r="H69" s="48">
        <v>67.790000000000006</v>
      </c>
      <c r="I69" s="48">
        <v>8.4600000000000009</v>
      </c>
      <c r="J69" s="9">
        <v>11.47</v>
      </c>
      <c r="K69" s="44">
        <f t="shared" si="10"/>
        <v>1.7048554282596835</v>
      </c>
      <c r="L69" s="9">
        <v>104</v>
      </c>
      <c r="M69" s="9">
        <v>41.6</v>
      </c>
      <c r="N69" s="9">
        <v>1.78</v>
      </c>
      <c r="O69" s="9">
        <v>-0.02</v>
      </c>
      <c r="P69" s="9">
        <v>5.78</v>
      </c>
      <c r="Q69" s="9">
        <v>3.39</v>
      </c>
      <c r="R69" s="9">
        <v>0.28000000000000003</v>
      </c>
      <c r="S69" s="9">
        <v>5.5</v>
      </c>
      <c r="T69" s="9">
        <v>2</v>
      </c>
      <c r="U69" s="9">
        <v>50.06</v>
      </c>
      <c r="W69">
        <f t="shared" si="11"/>
        <v>10</v>
      </c>
      <c r="X69">
        <f t="shared" si="12"/>
        <v>64</v>
      </c>
      <c r="Y69">
        <f t="shared" si="13"/>
        <v>16</v>
      </c>
      <c r="Z69">
        <f t="shared" si="14"/>
        <v>21</v>
      </c>
      <c r="AA69">
        <f t="shared" si="15"/>
        <v>116</v>
      </c>
      <c r="AB69" s="57">
        <f t="shared" si="16"/>
        <v>45.4</v>
      </c>
      <c r="AC69">
        <f t="shared" si="17"/>
        <v>11</v>
      </c>
    </row>
    <row r="70" spans="1:29" x14ac:dyDescent="0.25">
      <c r="A70" t="s">
        <v>232</v>
      </c>
      <c r="B70">
        <v>7652</v>
      </c>
      <c r="C70" s="11">
        <v>6322</v>
      </c>
      <c r="D70" s="48">
        <v>73.66</v>
      </c>
      <c r="E70" s="48">
        <v>33.369999999999997</v>
      </c>
      <c r="F70" s="44">
        <f t="shared" si="9"/>
        <v>0.12229922543823889</v>
      </c>
      <c r="G70" s="48">
        <v>0.09</v>
      </c>
      <c r="H70" s="48">
        <v>67.38</v>
      </c>
      <c r="I70" s="48">
        <v>6.1</v>
      </c>
      <c r="J70" s="9">
        <v>8.2799999999999994</v>
      </c>
      <c r="K70" s="44">
        <f t="shared" si="10"/>
        <v>0.36649453232915463</v>
      </c>
      <c r="L70" s="9">
        <v>73.59</v>
      </c>
      <c r="M70" s="9">
        <v>49.52</v>
      </c>
      <c r="N70" s="9">
        <v>0.26</v>
      </c>
      <c r="O70" s="9">
        <v>-0.01</v>
      </c>
      <c r="P70" s="9">
        <v>4.4400000000000004</v>
      </c>
      <c r="Q70" s="9">
        <v>3.43</v>
      </c>
      <c r="R70" s="9">
        <v>0.45</v>
      </c>
      <c r="S70" s="9">
        <v>3.99</v>
      </c>
      <c r="T70" s="9">
        <v>1.38</v>
      </c>
      <c r="U70" s="9">
        <v>59.62</v>
      </c>
      <c r="W70">
        <f t="shared" ref="W70:W101" si="18">RANK(T70,$T$6:$T$400)</f>
        <v>20</v>
      </c>
      <c r="X70">
        <f t="shared" ref="X70:X101" si="19">RANK(D70,$D$6:$D$400)</f>
        <v>65</v>
      </c>
      <c r="Y70">
        <f t="shared" ref="Y70:Y101" si="20">RANK(S70,$S$6:$S$400)</f>
        <v>50</v>
      </c>
      <c r="Z70">
        <f t="shared" ref="Z70:Z101" si="21">RANK(U70,$U$6:$U$400,1)</f>
        <v>66</v>
      </c>
      <c r="AA70">
        <f t="shared" ref="AA70:AA101" si="22">RANK(M70,$M$6:$M$400)</f>
        <v>105</v>
      </c>
      <c r="AB70" s="57">
        <f t="shared" ref="AB70:AB101" si="23">AVERAGE(W70:AA70)</f>
        <v>61.2</v>
      </c>
      <c r="AC70">
        <f t="shared" ref="AC70:AC101" si="24">RANK(AB70,$AB$6:$AB$400,1)</f>
        <v>51</v>
      </c>
    </row>
    <row r="71" spans="1:29" x14ac:dyDescent="0.25">
      <c r="A71" t="s">
        <v>214</v>
      </c>
      <c r="B71">
        <v>22426</v>
      </c>
      <c r="C71" s="11">
        <v>4565</v>
      </c>
      <c r="D71" s="48">
        <v>68.569999999999993</v>
      </c>
      <c r="E71" s="48">
        <v>34.19</v>
      </c>
      <c r="F71" s="44">
        <f t="shared" ref="F71:F133" si="25">G71/(L71/100)</f>
        <v>0.13389516795967393</v>
      </c>
      <c r="G71" s="48">
        <v>0.34</v>
      </c>
      <c r="H71" s="48">
        <v>55.91</v>
      </c>
      <c r="I71" s="48">
        <v>7.72</v>
      </c>
      <c r="J71" s="9">
        <v>11.26</v>
      </c>
      <c r="K71" s="44">
        <f t="shared" ref="K71:K134" si="26">(F71/E71)*100</f>
        <v>0.39162084808328146</v>
      </c>
      <c r="L71" s="9">
        <v>253.93</v>
      </c>
      <c r="M71" s="9">
        <v>61.15</v>
      </c>
      <c r="N71" s="9">
        <v>0.99</v>
      </c>
      <c r="O71" s="9">
        <v>0.11</v>
      </c>
      <c r="P71" s="9">
        <v>4.43</v>
      </c>
      <c r="Q71" s="9">
        <v>3</v>
      </c>
      <c r="R71" s="9">
        <v>0.75</v>
      </c>
      <c r="S71" s="9">
        <v>3.6799999999999997</v>
      </c>
      <c r="T71" s="9">
        <v>0.66</v>
      </c>
      <c r="U71" s="9">
        <v>68.7</v>
      </c>
      <c r="W71">
        <f t="shared" si="18"/>
        <v>49</v>
      </c>
      <c r="X71">
        <f t="shared" si="19"/>
        <v>66</v>
      </c>
      <c r="Y71">
        <f t="shared" si="20"/>
        <v>67</v>
      </c>
      <c r="Z71">
        <f t="shared" si="21"/>
        <v>98</v>
      </c>
      <c r="AA71">
        <f t="shared" si="22"/>
        <v>88</v>
      </c>
      <c r="AB71" s="57">
        <f t="shared" si="23"/>
        <v>73.599999999999994</v>
      </c>
      <c r="AC71">
        <f t="shared" si="24"/>
        <v>92</v>
      </c>
    </row>
    <row r="72" spans="1:29" x14ac:dyDescent="0.25">
      <c r="A72" t="s">
        <v>220</v>
      </c>
      <c r="B72">
        <v>15393</v>
      </c>
      <c r="C72" s="11">
        <v>3920</v>
      </c>
      <c r="D72" s="48">
        <v>61.27</v>
      </c>
      <c r="E72" s="48">
        <v>20.09</v>
      </c>
      <c r="F72" s="44">
        <f t="shared" si="25"/>
        <v>0.10851871947911015</v>
      </c>
      <c r="G72" s="48">
        <v>0.02</v>
      </c>
      <c r="H72" s="48">
        <v>52.48</v>
      </c>
      <c r="I72" s="48">
        <v>7.47</v>
      </c>
      <c r="J72" s="9">
        <v>12.2</v>
      </c>
      <c r="K72" s="44">
        <f t="shared" si="26"/>
        <v>0.54016286450527706</v>
      </c>
      <c r="L72" s="9">
        <v>18.43</v>
      </c>
      <c r="M72" s="9">
        <v>38.270000000000003</v>
      </c>
      <c r="N72" s="9">
        <v>0.09</v>
      </c>
      <c r="O72" s="9">
        <v>0.01</v>
      </c>
      <c r="P72" s="9">
        <v>4.51</v>
      </c>
      <c r="Q72" s="9">
        <v>2.92</v>
      </c>
      <c r="R72" s="9">
        <v>0.33</v>
      </c>
      <c r="S72" s="9">
        <v>4.18</v>
      </c>
      <c r="T72" s="9">
        <v>0.56999999999999995</v>
      </c>
      <c r="U72" s="9">
        <v>74.849999999999994</v>
      </c>
      <c r="W72">
        <f t="shared" si="18"/>
        <v>57</v>
      </c>
      <c r="X72">
        <f t="shared" si="19"/>
        <v>67</v>
      </c>
      <c r="Y72">
        <f t="shared" si="20"/>
        <v>45</v>
      </c>
      <c r="Z72">
        <f t="shared" si="21"/>
        <v>111</v>
      </c>
      <c r="AA72">
        <f t="shared" si="22"/>
        <v>119</v>
      </c>
      <c r="AB72" s="57">
        <f t="shared" si="23"/>
        <v>79.8</v>
      </c>
      <c r="AC72">
        <f t="shared" si="24"/>
        <v>105</v>
      </c>
    </row>
    <row r="73" spans="1:29" x14ac:dyDescent="0.25">
      <c r="A73" t="s">
        <v>197</v>
      </c>
      <c r="B73">
        <v>2792</v>
      </c>
      <c r="C73" s="11">
        <v>3414</v>
      </c>
      <c r="D73" s="48">
        <v>60.49</v>
      </c>
      <c r="E73" s="48">
        <v>18.690000000000001</v>
      </c>
      <c r="F73" s="44">
        <f t="shared" si="25"/>
        <v>9.9415931403007335E-2</v>
      </c>
      <c r="G73" s="48">
        <v>0.08</v>
      </c>
      <c r="H73" s="48">
        <v>53.42</v>
      </c>
      <c r="I73" s="48">
        <v>7.07</v>
      </c>
      <c r="J73" s="9">
        <v>11.7</v>
      </c>
      <c r="K73" s="44">
        <f t="shared" si="26"/>
        <v>0.53192044624401991</v>
      </c>
      <c r="L73" s="9">
        <v>80.47</v>
      </c>
      <c r="M73" s="9">
        <v>34.99</v>
      </c>
      <c r="N73" s="9">
        <v>0.43</v>
      </c>
      <c r="O73" s="9">
        <v>-0.01</v>
      </c>
      <c r="P73" s="9">
        <v>4.28</v>
      </c>
      <c r="Q73" s="9">
        <v>2.5099999999999998</v>
      </c>
      <c r="R73" s="9">
        <v>1.0900000000000001</v>
      </c>
      <c r="S73" s="9">
        <v>3.1900000000000004</v>
      </c>
      <c r="T73" s="9">
        <v>0.1</v>
      </c>
      <c r="U73" s="9">
        <v>68.819999999999993</v>
      </c>
      <c r="W73">
        <f t="shared" si="18"/>
        <v>99</v>
      </c>
      <c r="X73">
        <f t="shared" si="19"/>
        <v>68</v>
      </c>
      <c r="Y73">
        <f t="shared" si="20"/>
        <v>94</v>
      </c>
      <c r="Z73">
        <f t="shared" si="21"/>
        <v>99</v>
      </c>
      <c r="AA73">
        <f t="shared" si="22"/>
        <v>123</v>
      </c>
      <c r="AB73" s="57">
        <f t="shared" si="23"/>
        <v>96.6</v>
      </c>
      <c r="AC73">
        <f t="shared" si="24"/>
        <v>127</v>
      </c>
    </row>
    <row r="74" spans="1:29" x14ac:dyDescent="0.25">
      <c r="A74" t="s">
        <v>199</v>
      </c>
      <c r="B74">
        <v>14850</v>
      </c>
      <c r="C74" s="11">
        <v>3832</v>
      </c>
      <c r="D74" s="48">
        <v>59.45</v>
      </c>
      <c r="E74" s="48">
        <v>33.020000000000003</v>
      </c>
      <c r="F74" s="44">
        <f t="shared" si="25"/>
        <v>0.26149823104137826</v>
      </c>
      <c r="G74" s="48">
        <v>0.17</v>
      </c>
      <c r="H74" s="48">
        <v>53.69</v>
      </c>
      <c r="I74" s="48">
        <v>5.08</v>
      </c>
      <c r="J74" s="9">
        <v>8.5399999999999991</v>
      </c>
      <c r="K74" s="44">
        <f t="shared" si="26"/>
        <v>0.791938918962381</v>
      </c>
      <c r="L74" s="9">
        <v>65.010000000000005</v>
      </c>
      <c r="M74" s="9">
        <v>61.49</v>
      </c>
      <c r="N74" s="9">
        <v>0.51</v>
      </c>
      <c r="O74" s="9">
        <v>0.1</v>
      </c>
      <c r="P74" s="9">
        <v>4.6100000000000003</v>
      </c>
      <c r="Q74" s="9">
        <v>2.37</v>
      </c>
      <c r="R74" s="9">
        <v>1.27</v>
      </c>
      <c r="S74" s="9">
        <v>3.3400000000000003</v>
      </c>
      <c r="T74" s="9">
        <v>0.23</v>
      </c>
      <c r="U74" s="9">
        <v>65.41</v>
      </c>
      <c r="W74">
        <f t="shared" si="18"/>
        <v>91</v>
      </c>
      <c r="X74">
        <f t="shared" si="19"/>
        <v>69</v>
      </c>
      <c r="Y74">
        <f t="shared" si="20"/>
        <v>82</v>
      </c>
      <c r="Z74">
        <f t="shared" si="21"/>
        <v>86</v>
      </c>
      <c r="AA74">
        <f t="shared" si="22"/>
        <v>87</v>
      </c>
      <c r="AB74" s="57">
        <f t="shared" si="23"/>
        <v>83</v>
      </c>
      <c r="AC74">
        <f t="shared" si="24"/>
        <v>112</v>
      </c>
    </row>
    <row r="75" spans="1:29" x14ac:dyDescent="0.25">
      <c r="A75" t="s">
        <v>132</v>
      </c>
      <c r="B75">
        <v>17847</v>
      </c>
      <c r="C75" s="11">
        <v>3456</v>
      </c>
      <c r="D75" s="48">
        <v>56.58</v>
      </c>
      <c r="E75" s="48">
        <v>30.22</v>
      </c>
      <c r="F75" s="44">
        <f t="shared" si="25"/>
        <v>0.1681143177360605</v>
      </c>
      <c r="G75" s="48">
        <v>0.12</v>
      </c>
      <c r="H75" s="48">
        <v>54.09</v>
      </c>
      <c r="I75" s="48">
        <v>5.68</v>
      </c>
      <c r="J75" s="9">
        <v>10.050000000000001</v>
      </c>
      <c r="K75" s="44">
        <f t="shared" si="26"/>
        <v>0.55630151467922073</v>
      </c>
      <c r="L75" s="9">
        <v>71.38</v>
      </c>
      <c r="M75" s="9">
        <v>55.87</v>
      </c>
      <c r="N75" s="9">
        <v>0.39</v>
      </c>
      <c r="O75" s="9">
        <v>0.49</v>
      </c>
      <c r="P75" s="9">
        <v>4.8</v>
      </c>
      <c r="Q75" s="9">
        <v>3.16</v>
      </c>
      <c r="R75" s="9">
        <v>0.86</v>
      </c>
      <c r="S75" s="9">
        <v>3.94</v>
      </c>
      <c r="T75" s="9">
        <v>0.22</v>
      </c>
      <c r="U75" s="9">
        <v>72.77</v>
      </c>
      <c r="W75">
        <f t="shared" si="18"/>
        <v>92</v>
      </c>
      <c r="X75">
        <f t="shared" si="19"/>
        <v>70</v>
      </c>
      <c r="Y75">
        <f t="shared" si="20"/>
        <v>53</v>
      </c>
      <c r="Z75">
        <f t="shared" si="21"/>
        <v>109</v>
      </c>
      <c r="AA75">
        <f t="shared" si="22"/>
        <v>97</v>
      </c>
      <c r="AB75" s="57">
        <f t="shared" si="23"/>
        <v>84.2</v>
      </c>
      <c r="AC75">
        <f t="shared" si="24"/>
        <v>116</v>
      </c>
    </row>
    <row r="76" spans="1:29" x14ac:dyDescent="0.25">
      <c r="A76" t="s">
        <v>211</v>
      </c>
      <c r="B76">
        <v>4524</v>
      </c>
      <c r="C76" s="11">
        <v>2189</v>
      </c>
      <c r="D76" s="48">
        <v>49.82</v>
      </c>
      <c r="E76" s="48">
        <v>26.6</v>
      </c>
      <c r="F76" s="44">
        <f t="shared" si="25"/>
        <v>0</v>
      </c>
      <c r="G76" s="48">
        <v>0</v>
      </c>
      <c r="H76" s="48">
        <v>41.53</v>
      </c>
      <c r="I76" s="48">
        <v>8.07</v>
      </c>
      <c r="J76" s="9">
        <v>16.2</v>
      </c>
      <c r="K76" s="44">
        <f t="shared" si="26"/>
        <v>0</v>
      </c>
      <c r="L76" s="9">
        <v>1.1100000000000001</v>
      </c>
      <c r="M76" s="9">
        <v>64.05</v>
      </c>
      <c r="N76" s="9">
        <v>0.01</v>
      </c>
      <c r="O76" s="9">
        <v>0.23</v>
      </c>
      <c r="P76" s="9">
        <v>4.71</v>
      </c>
      <c r="Q76" s="9">
        <v>3.63</v>
      </c>
      <c r="R76" s="9">
        <v>0.79</v>
      </c>
      <c r="S76" s="9">
        <v>3.92</v>
      </c>
      <c r="T76" s="9">
        <v>1.48</v>
      </c>
      <c r="U76" s="9">
        <v>54.31</v>
      </c>
      <c r="W76">
        <f t="shared" si="18"/>
        <v>17</v>
      </c>
      <c r="X76">
        <f t="shared" si="19"/>
        <v>71</v>
      </c>
      <c r="Y76">
        <f t="shared" si="20"/>
        <v>55</v>
      </c>
      <c r="Z76">
        <f t="shared" si="21"/>
        <v>39</v>
      </c>
      <c r="AA76">
        <f t="shared" si="22"/>
        <v>83</v>
      </c>
      <c r="AB76" s="57">
        <f t="shared" si="23"/>
        <v>53</v>
      </c>
      <c r="AC76">
        <f t="shared" si="24"/>
        <v>27</v>
      </c>
    </row>
    <row r="77" spans="1:29" x14ac:dyDescent="0.25">
      <c r="A77" t="s">
        <v>122</v>
      </c>
      <c r="B77">
        <v>67340</v>
      </c>
      <c r="C77" s="11">
        <v>2540</v>
      </c>
      <c r="D77" s="48">
        <v>45.47</v>
      </c>
      <c r="E77" s="48">
        <v>14.45</v>
      </c>
      <c r="F77" s="44">
        <f t="shared" si="25"/>
        <v>0.1297016861219196</v>
      </c>
      <c r="G77" s="48">
        <v>0.01</v>
      </c>
      <c r="H77" s="48">
        <v>39.49</v>
      </c>
      <c r="I77" s="48">
        <v>5.91</v>
      </c>
      <c r="J77" s="9">
        <v>12.99</v>
      </c>
      <c r="K77" s="44">
        <f t="shared" si="26"/>
        <v>0.89758952333508379</v>
      </c>
      <c r="L77" s="9">
        <v>7.71</v>
      </c>
      <c r="M77" s="9">
        <v>36.6</v>
      </c>
      <c r="N77" s="9">
        <v>0.08</v>
      </c>
      <c r="O77" s="9">
        <v>-0.01</v>
      </c>
      <c r="P77" s="9">
        <v>4.3899999999999997</v>
      </c>
      <c r="Q77" s="9">
        <v>2.57</v>
      </c>
      <c r="R77" s="9">
        <v>0.94</v>
      </c>
      <c r="S77" s="9">
        <v>3.4499999999999997</v>
      </c>
      <c r="T77" s="9">
        <v>0.56000000000000005</v>
      </c>
      <c r="U77" s="9">
        <v>54.75</v>
      </c>
      <c r="W77">
        <f t="shared" si="18"/>
        <v>58</v>
      </c>
      <c r="X77">
        <f t="shared" si="19"/>
        <v>72</v>
      </c>
      <c r="Y77">
        <f t="shared" si="20"/>
        <v>77</v>
      </c>
      <c r="Z77">
        <f t="shared" si="21"/>
        <v>42</v>
      </c>
      <c r="AA77">
        <f t="shared" si="22"/>
        <v>120</v>
      </c>
      <c r="AB77" s="57">
        <f t="shared" si="23"/>
        <v>73.8</v>
      </c>
      <c r="AC77">
        <f t="shared" si="24"/>
        <v>94</v>
      </c>
    </row>
    <row r="78" spans="1:29" x14ac:dyDescent="0.25">
      <c r="A78" t="s">
        <v>234</v>
      </c>
      <c r="B78">
        <v>67683</v>
      </c>
      <c r="C78" s="11">
        <v>2056</v>
      </c>
      <c r="D78" s="48">
        <v>45.26</v>
      </c>
      <c r="E78" s="48">
        <v>9.44</v>
      </c>
      <c r="F78" s="44">
        <f t="shared" si="25"/>
        <v>4.7992321228603425E-2</v>
      </c>
      <c r="G78" s="48">
        <v>0.03</v>
      </c>
      <c r="H78" s="48">
        <v>39.450000000000003</v>
      </c>
      <c r="I78" s="48">
        <v>5.76</v>
      </c>
      <c r="J78" s="9">
        <v>12.73</v>
      </c>
      <c r="K78" s="44">
        <f t="shared" si="26"/>
        <v>0.50839323335384989</v>
      </c>
      <c r="L78" s="9">
        <v>62.51</v>
      </c>
      <c r="M78" s="9">
        <v>23.92</v>
      </c>
      <c r="N78" s="9">
        <v>0.3</v>
      </c>
      <c r="O78" s="9">
        <v>0.31</v>
      </c>
      <c r="P78" s="9">
        <v>5.13</v>
      </c>
      <c r="Q78" s="9">
        <v>1.71</v>
      </c>
      <c r="R78" s="9">
        <v>0.52</v>
      </c>
      <c r="S78" s="9">
        <v>4.6099999999999994</v>
      </c>
      <c r="T78" s="9">
        <v>7.0000000000000007E-2</v>
      </c>
      <c r="U78" s="9">
        <v>74.98</v>
      </c>
      <c r="W78">
        <f t="shared" si="18"/>
        <v>103</v>
      </c>
      <c r="X78">
        <f t="shared" si="19"/>
        <v>73</v>
      </c>
      <c r="Y78">
        <f t="shared" si="20"/>
        <v>31</v>
      </c>
      <c r="Z78">
        <f t="shared" si="21"/>
        <v>113</v>
      </c>
      <c r="AA78">
        <f t="shared" si="22"/>
        <v>132</v>
      </c>
      <c r="AB78" s="57">
        <f t="shared" si="23"/>
        <v>90.4</v>
      </c>
      <c r="AC78">
        <f t="shared" si="24"/>
        <v>122</v>
      </c>
    </row>
    <row r="79" spans="1:29" x14ac:dyDescent="0.25">
      <c r="A79" t="s">
        <v>145</v>
      </c>
      <c r="B79">
        <v>11400</v>
      </c>
      <c r="C79" s="11">
        <v>3011</v>
      </c>
      <c r="D79" s="48">
        <v>44.66</v>
      </c>
      <c r="E79" s="48">
        <v>21.21</v>
      </c>
      <c r="F79" s="44">
        <v>0</v>
      </c>
      <c r="G79" s="48">
        <v>0</v>
      </c>
      <c r="H79" s="48">
        <v>39.83</v>
      </c>
      <c r="I79" s="48">
        <v>4.8</v>
      </c>
      <c r="J79" s="9">
        <v>10.76</v>
      </c>
      <c r="K79" s="44">
        <f t="shared" si="26"/>
        <v>0</v>
      </c>
      <c r="L79" s="9">
        <v>0</v>
      </c>
      <c r="M79" s="9">
        <v>53.25</v>
      </c>
      <c r="N79" s="9">
        <v>0</v>
      </c>
      <c r="O79" s="9">
        <v>0</v>
      </c>
      <c r="P79" s="9">
        <v>4.17</v>
      </c>
      <c r="Q79" s="9">
        <v>4.58</v>
      </c>
      <c r="R79" s="9">
        <v>1.98</v>
      </c>
      <c r="S79" s="9">
        <v>2.19</v>
      </c>
      <c r="T79" s="9">
        <v>0.54</v>
      </c>
      <c r="U79" s="9">
        <v>52.47</v>
      </c>
      <c r="W79">
        <f t="shared" si="18"/>
        <v>60</v>
      </c>
      <c r="X79">
        <f t="shared" si="19"/>
        <v>74</v>
      </c>
      <c r="Y79">
        <f t="shared" si="20"/>
        <v>122</v>
      </c>
      <c r="Z79">
        <f t="shared" si="21"/>
        <v>31</v>
      </c>
      <c r="AA79">
        <f t="shared" si="22"/>
        <v>101</v>
      </c>
      <c r="AB79" s="57">
        <f t="shared" si="23"/>
        <v>77.599999999999994</v>
      </c>
      <c r="AC79">
        <f t="shared" si="24"/>
        <v>101</v>
      </c>
    </row>
    <row r="80" spans="1:29" x14ac:dyDescent="0.25">
      <c r="A80" t="s">
        <v>108</v>
      </c>
      <c r="B80">
        <v>5256</v>
      </c>
      <c r="C80" s="11">
        <v>1460</v>
      </c>
      <c r="D80" s="48">
        <v>41.13</v>
      </c>
      <c r="E80" s="48">
        <v>21.66</v>
      </c>
      <c r="F80" s="44">
        <f t="shared" si="25"/>
        <v>0</v>
      </c>
      <c r="G80" s="48">
        <v>0</v>
      </c>
      <c r="H80" s="48">
        <v>36.26</v>
      </c>
      <c r="I80" s="48">
        <v>4.79</v>
      </c>
      <c r="J80" s="9">
        <v>11.64</v>
      </c>
      <c r="K80" s="44">
        <f t="shared" si="26"/>
        <v>0</v>
      </c>
      <c r="L80" s="9">
        <v>1.53</v>
      </c>
      <c r="M80" s="9">
        <v>59.74</v>
      </c>
      <c r="N80" s="9">
        <v>0.01</v>
      </c>
      <c r="O80" s="9">
        <v>-0.01</v>
      </c>
      <c r="P80" s="9">
        <v>4.8499999999999996</v>
      </c>
      <c r="Q80" s="9">
        <v>3.89</v>
      </c>
      <c r="R80" s="9">
        <v>1.99</v>
      </c>
      <c r="S80" s="9">
        <v>2.8599999999999994</v>
      </c>
      <c r="T80" s="9">
        <v>0.75</v>
      </c>
      <c r="U80" s="9">
        <v>44.52</v>
      </c>
      <c r="W80">
        <f t="shared" si="18"/>
        <v>42</v>
      </c>
      <c r="X80">
        <f t="shared" si="19"/>
        <v>75</v>
      </c>
      <c r="Y80">
        <f t="shared" si="20"/>
        <v>102</v>
      </c>
      <c r="Z80">
        <f t="shared" si="21"/>
        <v>10</v>
      </c>
      <c r="AA80">
        <f t="shared" si="22"/>
        <v>91</v>
      </c>
      <c r="AB80" s="57">
        <f t="shared" si="23"/>
        <v>64</v>
      </c>
      <c r="AC80">
        <f t="shared" si="24"/>
        <v>60</v>
      </c>
    </row>
    <row r="81" spans="1:29" x14ac:dyDescent="0.25">
      <c r="A81" t="s">
        <v>226</v>
      </c>
      <c r="B81">
        <v>16067</v>
      </c>
      <c r="C81" s="11">
        <v>2220</v>
      </c>
      <c r="D81" s="48">
        <v>37.78</v>
      </c>
      <c r="E81" s="48">
        <v>9.24</v>
      </c>
      <c r="F81" s="44">
        <f t="shared" si="25"/>
        <v>0.19960079840319359</v>
      </c>
      <c r="G81" s="48">
        <v>0.15</v>
      </c>
      <c r="H81" s="48">
        <v>33.4</v>
      </c>
      <c r="I81" s="48">
        <v>4.33</v>
      </c>
      <c r="J81" s="9">
        <v>11.47</v>
      </c>
      <c r="K81" s="44">
        <f t="shared" si="26"/>
        <v>2.1601818009003635</v>
      </c>
      <c r="L81" s="9">
        <v>75.150000000000006</v>
      </c>
      <c r="M81" s="9">
        <v>27.66</v>
      </c>
      <c r="N81" s="9">
        <v>1.61</v>
      </c>
      <c r="O81" s="9">
        <v>0.28999999999999998</v>
      </c>
      <c r="P81" s="9">
        <v>5.61</v>
      </c>
      <c r="Q81" s="9">
        <v>1.99</v>
      </c>
      <c r="R81" s="9">
        <v>0.8</v>
      </c>
      <c r="S81" s="9">
        <v>4.8100000000000005</v>
      </c>
      <c r="T81" s="9">
        <v>0.49</v>
      </c>
      <c r="U81" s="9">
        <v>60.07</v>
      </c>
      <c r="W81">
        <f t="shared" si="18"/>
        <v>63</v>
      </c>
      <c r="X81">
        <f t="shared" si="19"/>
        <v>76</v>
      </c>
      <c r="Y81">
        <f t="shared" si="20"/>
        <v>26</v>
      </c>
      <c r="Z81">
        <f t="shared" si="21"/>
        <v>71</v>
      </c>
      <c r="AA81">
        <f t="shared" si="22"/>
        <v>129</v>
      </c>
      <c r="AB81" s="57">
        <f t="shared" si="23"/>
        <v>73</v>
      </c>
      <c r="AC81">
        <f t="shared" si="24"/>
        <v>91</v>
      </c>
    </row>
    <row r="82" spans="1:29" x14ac:dyDescent="0.25">
      <c r="A82" t="s">
        <v>112</v>
      </c>
      <c r="B82">
        <v>67872</v>
      </c>
      <c r="C82" s="11">
        <v>4071</v>
      </c>
      <c r="D82" s="48">
        <v>36.4</v>
      </c>
      <c r="E82" s="48">
        <v>18.54</v>
      </c>
      <c r="F82" s="44">
        <f t="shared" si="25"/>
        <v>0.12048192771084337</v>
      </c>
      <c r="G82" s="48">
        <v>0.03</v>
      </c>
      <c r="H82" s="48">
        <v>30.91</v>
      </c>
      <c r="I82" s="48">
        <v>5.34</v>
      </c>
      <c r="J82" s="9">
        <v>14.66</v>
      </c>
      <c r="K82" s="44">
        <f t="shared" si="26"/>
        <v>0.64984858527962985</v>
      </c>
      <c r="L82" s="9">
        <v>24.9</v>
      </c>
      <c r="M82" s="9">
        <v>59.98</v>
      </c>
      <c r="N82" s="9">
        <v>0.14000000000000001</v>
      </c>
      <c r="O82" s="9">
        <v>0.44</v>
      </c>
      <c r="P82" s="9">
        <v>4.45</v>
      </c>
      <c r="Q82" s="9">
        <v>3.69</v>
      </c>
      <c r="R82" s="9">
        <v>0.09</v>
      </c>
      <c r="S82" s="9">
        <v>4.3600000000000003</v>
      </c>
      <c r="T82" s="9">
        <v>1.36</v>
      </c>
      <c r="U82" s="9">
        <v>65.27</v>
      </c>
      <c r="W82">
        <f t="shared" si="18"/>
        <v>22</v>
      </c>
      <c r="X82">
        <f t="shared" si="19"/>
        <v>77</v>
      </c>
      <c r="Y82">
        <f t="shared" si="20"/>
        <v>39</v>
      </c>
      <c r="Z82">
        <f t="shared" si="21"/>
        <v>84</v>
      </c>
      <c r="AA82">
        <f t="shared" si="22"/>
        <v>90</v>
      </c>
      <c r="AB82" s="57">
        <f t="shared" si="23"/>
        <v>62.4</v>
      </c>
      <c r="AC82">
        <f t="shared" si="24"/>
        <v>54</v>
      </c>
    </row>
    <row r="83" spans="1:29" x14ac:dyDescent="0.25">
      <c r="A83" t="s">
        <v>181</v>
      </c>
      <c r="B83">
        <v>10954</v>
      </c>
      <c r="C83" s="11">
        <v>2462</v>
      </c>
      <c r="D83" s="48">
        <v>35.76</v>
      </c>
      <c r="E83" s="48">
        <v>16.04</v>
      </c>
      <c r="F83" s="44">
        <f t="shared" si="25"/>
        <v>3.3363916923846861E-2</v>
      </c>
      <c r="G83" s="48">
        <v>0.04</v>
      </c>
      <c r="H83" s="48">
        <v>31.89</v>
      </c>
      <c r="I83" s="48">
        <v>3.67</v>
      </c>
      <c r="J83" s="9">
        <v>10.26</v>
      </c>
      <c r="K83" s="44">
        <f t="shared" si="26"/>
        <v>0.20800446960004279</v>
      </c>
      <c r="L83" s="9">
        <v>119.89</v>
      </c>
      <c r="M83" s="9">
        <v>50.31</v>
      </c>
      <c r="N83" s="9">
        <v>0.22</v>
      </c>
      <c r="O83" s="9">
        <v>0.53</v>
      </c>
      <c r="P83" s="9">
        <v>5.69</v>
      </c>
      <c r="Q83" s="9">
        <v>2.0299999999999998</v>
      </c>
      <c r="R83" s="9">
        <v>1.36</v>
      </c>
      <c r="S83" s="9">
        <v>4.33</v>
      </c>
      <c r="T83" s="9">
        <v>-0.15</v>
      </c>
      <c r="U83" s="9">
        <v>68.5</v>
      </c>
      <c r="W83">
        <f t="shared" si="18"/>
        <v>113</v>
      </c>
      <c r="X83">
        <f t="shared" si="19"/>
        <v>78</v>
      </c>
      <c r="Y83">
        <f t="shared" si="20"/>
        <v>42</v>
      </c>
      <c r="Z83">
        <f t="shared" si="21"/>
        <v>96</v>
      </c>
      <c r="AA83">
        <f t="shared" si="22"/>
        <v>103</v>
      </c>
      <c r="AB83" s="57">
        <f t="shared" si="23"/>
        <v>86.4</v>
      </c>
      <c r="AC83">
        <f t="shared" si="24"/>
        <v>119</v>
      </c>
    </row>
    <row r="84" spans="1:29" x14ac:dyDescent="0.25">
      <c r="A84" t="s">
        <v>216</v>
      </c>
      <c r="B84">
        <v>8616</v>
      </c>
      <c r="C84" s="11">
        <v>1586</v>
      </c>
      <c r="D84" s="48">
        <v>34.43</v>
      </c>
      <c r="E84" s="48">
        <v>9.7799999999999994</v>
      </c>
      <c r="F84" s="44">
        <f t="shared" si="25"/>
        <v>4.4315403422982888E-2</v>
      </c>
      <c r="G84" s="48">
        <v>0.28999999999999998</v>
      </c>
      <c r="H84" s="48">
        <v>27.65</v>
      </c>
      <c r="I84" s="48">
        <v>6.74</v>
      </c>
      <c r="J84" s="9">
        <v>19.57</v>
      </c>
      <c r="K84" s="44">
        <f t="shared" si="26"/>
        <v>0.45312273438632811</v>
      </c>
      <c r="L84" s="9">
        <v>654.4</v>
      </c>
      <c r="M84" s="9">
        <v>35.36</v>
      </c>
      <c r="N84" s="9">
        <v>3</v>
      </c>
      <c r="O84" s="9">
        <v>-0.02</v>
      </c>
      <c r="P84" s="9">
        <v>4.2</v>
      </c>
      <c r="Q84" s="9">
        <v>3.25</v>
      </c>
      <c r="R84" s="9">
        <v>1.79</v>
      </c>
      <c r="S84" s="9">
        <v>2.41</v>
      </c>
      <c r="T84" s="9">
        <v>0.48</v>
      </c>
      <c r="U84" s="9">
        <v>46.54</v>
      </c>
      <c r="W84">
        <f t="shared" si="18"/>
        <v>65</v>
      </c>
      <c r="X84">
        <f t="shared" si="19"/>
        <v>79</v>
      </c>
      <c r="Y84">
        <f t="shared" si="20"/>
        <v>118</v>
      </c>
      <c r="Z84">
        <f t="shared" si="21"/>
        <v>12</v>
      </c>
      <c r="AA84">
        <f t="shared" si="22"/>
        <v>122</v>
      </c>
      <c r="AB84" s="57">
        <f t="shared" si="23"/>
        <v>79.2</v>
      </c>
      <c r="AC84">
        <f t="shared" si="24"/>
        <v>104</v>
      </c>
    </row>
    <row r="85" spans="1:29" x14ac:dyDescent="0.25">
      <c r="A85" t="s">
        <v>188</v>
      </c>
      <c r="B85">
        <v>10065</v>
      </c>
      <c r="C85" s="11">
        <v>2803</v>
      </c>
      <c r="D85" s="48">
        <v>29.92</v>
      </c>
      <c r="E85" s="48">
        <v>11.76</v>
      </c>
      <c r="F85" s="44">
        <f t="shared" si="25"/>
        <v>0.12911864568887191</v>
      </c>
      <c r="G85" s="48">
        <v>0.27</v>
      </c>
      <c r="H85" s="48">
        <v>26.73</v>
      </c>
      <c r="I85" s="48">
        <v>3.25</v>
      </c>
      <c r="J85" s="9">
        <v>10.83</v>
      </c>
      <c r="K85" s="44">
        <f t="shared" si="26"/>
        <v>1.0979476674223803</v>
      </c>
      <c r="L85" s="9">
        <v>209.11</v>
      </c>
      <c r="M85" s="9">
        <v>44</v>
      </c>
      <c r="N85" s="9">
        <v>2.29</v>
      </c>
      <c r="O85" s="9">
        <v>-0.08</v>
      </c>
      <c r="P85" s="9">
        <v>6.26</v>
      </c>
      <c r="Q85" s="9">
        <v>3.01</v>
      </c>
      <c r="R85" s="9">
        <v>1.05</v>
      </c>
      <c r="S85" s="9">
        <v>5.21</v>
      </c>
      <c r="T85" s="9">
        <v>1.19</v>
      </c>
      <c r="U85" s="9">
        <v>57.1</v>
      </c>
      <c r="W85">
        <f t="shared" si="18"/>
        <v>26</v>
      </c>
      <c r="X85">
        <f t="shared" si="19"/>
        <v>80</v>
      </c>
      <c r="Y85">
        <f t="shared" si="20"/>
        <v>19</v>
      </c>
      <c r="Z85">
        <f t="shared" si="21"/>
        <v>51</v>
      </c>
      <c r="AA85">
        <f t="shared" si="22"/>
        <v>111</v>
      </c>
      <c r="AB85" s="57">
        <f t="shared" si="23"/>
        <v>57.4</v>
      </c>
      <c r="AC85">
        <f t="shared" si="24"/>
        <v>41</v>
      </c>
    </row>
    <row r="86" spans="1:29" x14ac:dyDescent="0.25">
      <c r="A86" t="s">
        <v>175</v>
      </c>
      <c r="B86">
        <v>24924</v>
      </c>
      <c r="C86" s="11">
        <v>1458</v>
      </c>
      <c r="D86" s="48">
        <v>29.53</v>
      </c>
      <c r="E86" s="48">
        <v>23.84</v>
      </c>
      <c r="F86" s="44">
        <f t="shared" si="25"/>
        <v>0.15048908954100829</v>
      </c>
      <c r="G86" s="48">
        <v>0.02</v>
      </c>
      <c r="H86" s="48">
        <v>22.07</v>
      </c>
      <c r="I86" s="48">
        <v>4.58</v>
      </c>
      <c r="J86" s="9">
        <v>15.5</v>
      </c>
      <c r="K86" s="44">
        <f t="shared" si="26"/>
        <v>0.63124618096060525</v>
      </c>
      <c r="L86" s="9">
        <v>13.29</v>
      </c>
      <c r="M86" s="9">
        <v>108.03</v>
      </c>
      <c r="N86" s="9">
        <v>0.09</v>
      </c>
      <c r="O86" s="9">
        <v>-0.02</v>
      </c>
      <c r="P86" s="9">
        <v>5.58</v>
      </c>
      <c r="Q86" s="9">
        <v>3.96</v>
      </c>
      <c r="R86" s="9">
        <v>2.94</v>
      </c>
      <c r="S86" s="9">
        <v>2.64</v>
      </c>
      <c r="T86" s="9">
        <v>0.36</v>
      </c>
      <c r="U86" s="9">
        <v>46.83</v>
      </c>
      <c r="W86">
        <f t="shared" si="18"/>
        <v>73</v>
      </c>
      <c r="X86">
        <f t="shared" si="19"/>
        <v>81</v>
      </c>
      <c r="Y86">
        <f t="shared" si="20"/>
        <v>110</v>
      </c>
      <c r="Z86">
        <f t="shared" si="21"/>
        <v>13</v>
      </c>
      <c r="AA86">
        <f t="shared" si="22"/>
        <v>10</v>
      </c>
      <c r="AB86" s="57">
        <f t="shared" si="23"/>
        <v>57.4</v>
      </c>
      <c r="AC86">
        <f t="shared" si="24"/>
        <v>41</v>
      </c>
    </row>
    <row r="87" spans="1:29" x14ac:dyDescent="0.25">
      <c r="A87" t="s">
        <v>194</v>
      </c>
      <c r="B87">
        <v>8828</v>
      </c>
      <c r="C87" s="11">
        <v>3574</v>
      </c>
      <c r="D87" s="48">
        <v>28.8</v>
      </c>
      <c r="E87" s="48">
        <v>21.62</v>
      </c>
      <c r="F87" s="44">
        <f t="shared" si="25"/>
        <v>4.4089766765133813E-2</v>
      </c>
      <c r="G87" s="48">
        <v>0.2</v>
      </c>
      <c r="H87" s="48">
        <v>24.24</v>
      </c>
      <c r="I87" s="48">
        <v>3.32</v>
      </c>
      <c r="J87" s="9">
        <v>11.54</v>
      </c>
      <c r="K87" s="44">
        <f t="shared" si="26"/>
        <v>0.20393046607369941</v>
      </c>
      <c r="L87" s="9">
        <v>453.62</v>
      </c>
      <c r="M87" s="9">
        <v>89.19</v>
      </c>
      <c r="N87" s="9">
        <v>0.95</v>
      </c>
      <c r="O87" s="9">
        <v>0.12</v>
      </c>
      <c r="P87" s="9">
        <v>5.05</v>
      </c>
      <c r="Q87" s="9">
        <v>4.0999999999999996</v>
      </c>
      <c r="R87" s="9">
        <v>0.69</v>
      </c>
      <c r="S87" s="9">
        <v>4.3599999999999994</v>
      </c>
      <c r="T87" s="9">
        <v>1.22</v>
      </c>
      <c r="U87" s="9">
        <v>61.01</v>
      </c>
      <c r="W87">
        <f t="shared" si="18"/>
        <v>24</v>
      </c>
      <c r="X87">
        <f t="shared" si="19"/>
        <v>82</v>
      </c>
      <c r="Y87">
        <f t="shared" si="20"/>
        <v>40</v>
      </c>
      <c r="Z87">
        <f t="shared" si="21"/>
        <v>76</v>
      </c>
      <c r="AA87">
        <f t="shared" si="22"/>
        <v>40</v>
      </c>
      <c r="AB87" s="57">
        <f t="shared" si="23"/>
        <v>52.4</v>
      </c>
      <c r="AC87">
        <f t="shared" si="24"/>
        <v>25</v>
      </c>
    </row>
    <row r="88" spans="1:29" x14ac:dyDescent="0.25">
      <c r="A88" t="s">
        <v>231</v>
      </c>
      <c r="B88">
        <v>10623</v>
      </c>
      <c r="C88" s="11">
        <v>1586</v>
      </c>
      <c r="D88" s="48">
        <v>28.6</v>
      </c>
      <c r="E88" s="48">
        <v>8.9499999999999993</v>
      </c>
      <c r="F88" s="44">
        <f t="shared" si="25"/>
        <v>0</v>
      </c>
      <c r="G88" s="48">
        <v>0</v>
      </c>
      <c r="H88" s="48">
        <v>25.78</v>
      </c>
      <c r="I88" s="48">
        <v>2.79</v>
      </c>
      <c r="J88" s="9">
        <v>9.77</v>
      </c>
      <c r="K88" s="44">
        <f t="shared" si="26"/>
        <v>0</v>
      </c>
      <c r="L88" s="9">
        <v>12.43</v>
      </c>
      <c r="M88" s="9">
        <v>34.700000000000003</v>
      </c>
      <c r="N88" s="9">
        <v>0.03</v>
      </c>
      <c r="O88" s="9">
        <v>0.11</v>
      </c>
      <c r="P88" s="9">
        <v>4.54</v>
      </c>
      <c r="Q88" s="9">
        <v>3.44</v>
      </c>
      <c r="R88" s="9">
        <v>0.93</v>
      </c>
      <c r="S88" s="9">
        <v>3.61</v>
      </c>
      <c r="T88" s="9">
        <v>0.95</v>
      </c>
      <c r="U88" s="9">
        <v>54.25</v>
      </c>
      <c r="W88">
        <f t="shared" si="18"/>
        <v>36</v>
      </c>
      <c r="X88">
        <f t="shared" si="19"/>
        <v>83</v>
      </c>
      <c r="Y88">
        <f t="shared" si="20"/>
        <v>69</v>
      </c>
      <c r="Z88">
        <f t="shared" si="21"/>
        <v>38</v>
      </c>
      <c r="AA88">
        <f t="shared" si="22"/>
        <v>124</v>
      </c>
      <c r="AB88" s="57">
        <f t="shared" si="23"/>
        <v>70</v>
      </c>
      <c r="AC88">
        <f t="shared" si="24"/>
        <v>81</v>
      </c>
    </row>
    <row r="89" spans="1:29" x14ac:dyDescent="0.25">
      <c r="A89" t="s">
        <v>162</v>
      </c>
      <c r="B89">
        <v>67767</v>
      </c>
      <c r="C89" s="11">
        <v>1799</v>
      </c>
      <c r="D89" s="48">
        <v>27.77</v>
      </c>
      <c r="E89" s="48">
        <v>16.98</v>
      </c>
      <c r="F89" s="44">
        <f t="shared" si="25"/>
        <v>6.9245102482751675E-2</v>
      </c>
      <c r="G89" s="48">
        <v>0.55000000000000004</v>
      </c>
      <c r="H89" s="48">
        <v>24.19</v>
      </c>
      <c r="I89" s="48">
        <v>3.45</v>
      </c>
      <c r="J89" s="9">
        <v>12.43</v>
      </c>
      <c r="K89" s="44">
        <f t="shared" si="26"/>
        <v>0.40780390154741858</v>
      </c>
      <c r="L89" s="9">
        <v>794.28</v>
      </c>
      <c r="M89" s="9">
        <v>70.209999999999994</v>
      </c>
      <c r="N89" s="9">
        <v>3.25</v>
      </c>
      <c r="O89" s="9">
        <v>0.27</v>
      </c>
      <c r="P89" s="9">
        <v>4.49</v>
      </c>
      <c r="Q89" s="9">
        <v>2.5299999999999998</v>
      </c>
      <c r="R89" s="9">
        <v>1.39</v>
      </c>
      <c r="S89" s="9">
        <v>3.1000000000000005</v>
      </c>
      <c r="T89" s="9">
        <v>0.32</v>
      </c>
      <c r="U89" s="9">
        <v>56.08</v>
      </c>
      <c r="W89">
        <f t="shared" si="18"/>
        <v>79</v>
      </c>
      <c r="X89">
        <f t="shared" si="19"/>
        <v>84</v>
      </c>
      <c r="Y89">
        <f t="shared" si="20"/>
        <v>97</v>
      </c>
      <c r="Z89">
        <f t="shared" si="21"/>
        <v>48</v>
      </c>
      <c r="AA89">
        <f t="shared" si="22"/>
        <v>73</v>
      </c>
      <c r="AB89" s="57">
        <f t="shared" si="23"/>
        <v>76.2</v>
      </c>
      <c r="AC89">
        <f t="shared" si="24"/>
        <v>98</v>
      </c>
    </row>
    <row r="90" spans="1:29" x14ac:dyDescent="0.25">
      <c r="A90" t="s">
        <v>170</v>
      </c>
      <c r="B90">
        <v>4472</v>
      </c>
      <c r="C90" s="11">
        <v>1608</v>
      </c>
      <c r="D90" s="48">
        <v>27.37</v>
      </c>
      <c r="E90" s="48">
        <v>12.16</v>
      </c>
      <c r="F90" s="44">
        <v>0</v>
      </c>
      <c r="G90" s="48">
        <v>0</v>
      </c>
      <c r="H90" s="48">
        <v>22.66</v>
      </c>
      <c r="I90" s="48">
        <v>4.6900000000000004</v>
      </c>
      <c r="J90" s="9">
        <v>17.14</v>
      </c>
      <c r="K90" s="44">
        <f t="shared" si="26"/>
        <v>0</v>
      </c>
      <c r="L90" s="9">
        <v>0</v>
      </c>
      <c r="M90" s="9">
        <v>53.67</v>
      </c>
      <c r="N90" s="9">
        <v>0</v>
      </c>
      <c r="O90" s="9">
        <v>0.24</v>
      </c>
      <c r="P90" s="9">
        <v>5.09</v>
      </c>
      <c r="Q90" s="9">
        <v>2.46</v>
      </c>
      <c r="R90" s="9">
        <v>1.03</v>
      </c>
      <c r="S90" s="9">
        <v>4.0599999999999996</v>
      </c>
      <c r="T90" s="9">
        <v>0.42</v>
      </c>
      <c r="U90" s="9">
        <v>63.14</v>
      </c>
      <c r="W90">
        <f t="shared" si="18"/>
        <v>70</v>
      </c>
      <c r="X90">
        <f t="shared" si="19"/>
        <v>85</v>
      </c>
      <c r="Y90">
        <f t="shared" si="20"/>
        <v>48</v>
      </c>
      <c r="Z90">
        <f t="shared" si="21"/>
        <v>79</v>
      </c>
      <c r="AA90">
        <f t="shared" si="22"/>
        <v>99</v>
      </c>
      <c r="AB90" s="57">
        <f t="shared" si="23"/>
        <v>76.2</v>
      </c>
      <c r="AC90">
        <f t="shared" si="24"/>
        <v>98</v>
      </c>
    </row>
    <row r="91" spans="1:29" x14ac:dyDescent="0.25">
      <c r="A91" t="s">
        <v>186</v>
      </c>
      <c r="B91">
        <v>12666</v>
      </c>
      <c r="C91" s="11">
        <v>2953</v>
      </c>
      <c r="D91" s="48">
        <v>27.21</v>
      </c>
      <c r="E91" s="48">
        <v>21.25</v>
      </c>
      <c r="F91" s="44">
        <f t="shared" si="25"/>
        <v>8.1716036772216546E-2</v>
      </c>
      <c r="G91" s="48">
        <v>0.04</v>
      </c>
      <c r="H91" s="48">
        <v>23.35</v>
      </c>
      <c r="I91" s="48">
        <v>3.13</v>
      </c>
      <c r="J91" s="9">
        <v>11.5</v>
      </c>
      <c r="K91" s="44">
        <f t="shared" si="26"/>
        <v>0.3845460553986661</v>
      </c>
      <c r="L91" s="9">
        <v>48.95</v>
      </c>
      <c r="M91" s="9">
        <v>90.98</v>
      </c>
      <c r="N91" s="9">
        <v>0.17</v>
      </c>
      <c r="O91" s="9">
        <v>0.14000000000000001</v>
      </c>
      <c r="P91" s="9">
        <v>6.39</v>
      </c>
      <c r="Q91" s="9">
        <v>4.38</v>
      </c>
      <c r="R91" s="9">
        <v>1.95</v>
      </c>
      <c r="S91" s="9">
        <v>4.4399999999999995</v>
      </c>
      <c r="T91" s="9">
        <v>0.67</v>
      </c>
      <c r="U91" s="9">
        <v>60.09</v>
      </c>
      <c r="W91">
        <f t="shared" si="18"/>
        <v>47</v>
      </c>
      <c r="X91">
        <f t="shared" si="19"/>
        <v>86</v>
      </c>
      <c r="Y91">
        <f t="shared" si="20"/>
        <v>37</v>
      </c>
      <c r="Z91">
        <f t="shared" si="21"/>
        <v>73</v>
      </c>
      <c r="AA91">
        <f t="shared" si="22"/>
        <v>36</v>
      </c>
      <c r="AB91" s="57">
        <f t="shared" si="23"/>
        <v>55.8</v>
      </c>
      <c r="AC91">
        <f t="shared" si="24"/>
        <v>36</v>
      </c>
    </row>
    <row r="92" spans="1:29" x14ac:dyDescent="0.25">
      <c r="A92" t="s">
        <v>154</v>
      </c>
      <c r="B92">
        <v>67749</v>
      </c>
      <c r="C92" s="11">
        <v>1794</v>
      </c>
      <c r="D92" s="48">
        <v>27.08</v>
      </c>
      <c r="E92" s="48">
        <v>13.35</v>
      </c>
      <c r="F92" s="44">
        <v>0</v>
      </c>
      <c r="G92" s="48">
        <v>0</v>
      </c>
      <c r="H92" s="48">
        <v>23.25</v>
      </c>
      <c r="I92" s="48">
        <v>3.83</v>
      </c>
      <c r="J92" s="9">
        <v>14.16</v>
      </c>
      <c r="K92" s="44">
        <f t="shared" si="26"/>
        <v>0</v>
      </c>
      <c r="L92" s="9">
        <v>0</v>
      </c>
      <c r="M92" s="9">
        <v>57.42</v>
      </c>
      <c r="N92" s="9">
        <v>0</v>
      </c>
      <c r="O92" s="9">
        <v>0</v>
      </c>
      <c r="P92" s="9">
        <v>4.88</v>
      </c>
      <c r="Q92" s="9">
        <v>2.1800000000000002</v>
      </c>
      <c r="R92" s="9">
        <v>0.89</v>
      </c>
      <c r="S92" s="9">
        <v>3.9899999999999998</v>
      </c>
      <c r="T92" s="9">
        <v>0.33</v>
      </c>
      <c r="U92" s="9">
        <v>71.959999999999994</v>
      </c>
      <c r="W92">
        <f t="shared" si="18"/>
        <v>76</v>
      </c>
      <c r="X92">
        <f t="shared" si="19"/>
        <v>87</v>
      </c>
      <c r="Y92">
        <f t="shared" si="20"/>
        <v>52</v>
      </c>
      <c r="Z92">
        <f t="shared" si="21"/>
        <v>106</v>
      </c>
      <c r="AA92">
        <f t="shared" si="22"/>
        <v>95</v>
      </c>
      <c r="AB92" s="57">
        <f t="shared" si="23"/>
        <v>83.2</v>
      </c>
      <c r="AC92">
        <f t="shared" si="24"/>
        <v>113</v>
      </c>
    </row>
    <row r="93" spans="1:29" x14ac:dyDescent="0.25">
      <c r="A93" t="s">
        <v>128</v>
      </c>
      <c r="B93">
        <v>3115</v>
      </c>
      <c r="C93" s="11">
        <v>1741</v>
      </c>
      <c r="D93" s="48">
        <v>26.38</v>
      </c>
      <c r="E93" s="48">
        <v>7.09</v>
      </c>
      <c r="F93" s="44">
        <f t="shared" si="25"/>
        <v>0.42408821034775229</v>
      </c>
      <c r="G93" s="48">
        <v>0.25</v>
      </c>
      <c r="H93" s="48">
        <v>25.81</v>
      </c>
      <c r="I93" s="48">
        <v>0.37</v>
      </c>
      <c r="J93" s="9">
        <v>1.41</v>
      </c>
      <c r="K93" s="44">
        <f t="shared" si="26"/>
        <v>5.9814980302926983</v>
      </c>
      <c r="L93" s="9">
        <v>58.95</v>
      </c>
      <c r="M93" s="9">
        <v>27.48</v>
      </c>
      <c r="N93" s="9">
        <v>3.55</v>
      </c>
      <c r="O93" s="9">
        <v>-0.17</v>
      </c>
      <c r="P93" s="9">
        <v>7</v>
      </c>
      <c r="Q93" s="9">
        <v>1.68</v>
      </c>
      <c r="R93" s="9">
        <v>0.65</v>
      </c>
      <c r="S93" s="9">
        <v>6.35</v>
      </c>
      <c r="T93" s="9">
        <v>-5.3</v>
      </c>
      <c r="U93" s="9">
        <v>152.94</v>
      </c>
      <c r="W93">
        <f t="shared" si="18"/>
        <v>132</v>
      </c>
      <c r="X93">
        <f t="shared" si="19"/>
        <v>88</v>
      </c>
      <c r="Y93">
        <f t="shared" si="20"/>
        <v>10</v>
      </c>
      <c r="Z93">
        <f t="shared" si="21"/>
        <v>132</v>
      </c>
      <c r="AA93">
        <f t="shared" si="22"/>
        <v>130</v>
      </c>
      <c r="AB93" s="57">
        <f t="shared" si="23"/>
        <v>98.4</v>
      </c>
      <c r="AC93">
        <f t="shared" si="24"/>
        <v>131</v>
      </c>
    </row>
    <row r="94" spans="1:29" x14ac:dyDescent="0.25">
      <c r="A94" t="s">
        <v>224</v>
      </c>
      <c r="B94">
        <v>23803</v>
      </c>
      <c r="C94" s="11">
        <v>1761</v>
      </c>
      <c r="D94" s="48">
        <v>25.53</v>
      </c>
      <c r="E94" s="48">
        <v>23.91</v>
      </c>
      <c r="F94" s="44">
        <f t="shared" si="25"/>
        <v>8.2861483220549648E-2</v>
      </c>
      <c r="G94" s="48">
        <v>0.18</v>
      </c>
      <c r="H94" s="48">
        <v>21.22</v>
      </c>
      <c r="I94" s="48">
        <v>2.76</v>
      </c>
      <c r="J94" s="9">
        <v>10.79</v>
      </c>
      <c r="K94" s="44">
        <f t="shared" si="26"/>
        <v>0.34655576420137868</v>
      </c>
      <c r="L94" s="9">
        <v>217.23</v>
      </c>
      <c r="M94" s="9">
        <v>112.64</v>
      </c>
      <c r="N94" s="9">
        <v>0.77</v>
      </c>
      <c r="O94" s="9">
        <v>0.14000000000000001</v>
      </c>
      <c r="P94" s="9">
        <v>5.12</v>
      </c>
      <c r="Q94" s="9">
        <v>3.89</v>
      </c>
      <c r="R94" s="9">
        <v>2.98</v>
      </c>
      <c r="S94" s="9">
        <v>2.14</v>
      </c>
      <c r="T94" s="9">
        <v>0.39</v>
      </c>
      <c r="U94" s="9">
        <v>38.35</v>
      </c>
      <c r="W94">
        <f t="shared" si="18"/>
        <v>71</v>
      </c>
      <c r="X94">
        <f t="shared" si="19"/>
        <v>89</v>
      </c>
      <c r="Y94">
        <f t="shared" si="20"/>
        <v>124</v>
      </c>
      <c r="Z94">
        <f t="shared" si="21"/>
        <v>4</v>
      </c>
      <c r="AA94">
        <f t="shared" si="22"/>
        <v>8</v>
      </c>
      <c r="AB94" s="57">
        <f t="shared" si="23"/>
        <v>59.2</v>
      </c>
      <c r="AC94">
        <f t="shared" si="24"/>
        <v>48</v>
      </c>
    </row>
    <row r="95" spans="1:29" x14ac:dyDescent="0.25">
      <c r="A95" t="s">
        <v>116</v>
      </c>
      <c r="B95">
        <v>16011</v>
      </c>
      <c r="C95" s="11">
        <v>1575</v>
      </c>
      <c r="D95" s="48">
        <v>25.45</v>
      </c>
      <c r="E95" s="48">
        <v>5.54</v>
      </c>
      <c r="F95" s="44">
        <v>0</v>
      </c>
      <c r="G95" s="48">
        <v>0</v>
      </c>
      <c r="H95" s="48">
        <v>22.85</v>
      </c>
      <c r="I95" s="48">
        <v>2.54</v>
      </c>
      <c r="J95" s="9">
        <v>10</v>
      </c>
      <c r="K95" s="44">
        <f t="shared" si="26"/>
        <v>0</v>
      </c>
      <c r="L95" s="9">
        <v>0</v>
      </c>
      <c r="M95" s="9">
        <v>24.23</v>
      </c>
      <c r="N95" s="9">
        <v>0</v>
      </c>
      <c r="O95" s="9">
        <v>0</v>
      </c>
      <c r="P95" s="9">
        <v>5.68</v>
      </c>
      <c r="Q95" s="9">
        <v>3.12</v>
      </c>
      <c r="R95" s="9">
        <v>0.2</v>
      </c>
      <c r="S95" s="9">
        <v>5.4799999999999995</v>
      </c>
      <c r="T95" s="9">
        <v>1</v>
      </c>
      <c r="U95" s="9">
        <v>63.93</v>
      </c>
      <c r="W95">
        <f t="shared" si="18"/>
        <v>33</v>
      </c>
      <c r="X95">
        <f t="shared" si="19"/>
        <v>90</v>
      </c>
      <c r="Y95">
        <f t="shared" si="20"/>
        <v>17</v>
      </c>
      <c r="Z95">
        <f t="shared" si="21"/>
        <v>82</v>
      </c>
      <c r="AA95">
        <f t="shared" si="22"/>
        <v>131</v>
      </c>
      <c r="AB95" s="57">
        <f t="shared" si="23"/>
        <v>70.599999999999994</v>
      </c>
      <c r="AC95">
        <f t="shared" si="24"/>
        <v>83</v>
      </c>
    </row>
    <row r="96" spans="1:29" x14ac:dyDescent="0.25">
      <c r="A96" t="s">
        <v>150</v>
      </c>
      <c r="B96">
        <v>67710</v>
      </c>
      <c r="C96" s="11">
        <v>1276</v>
      </c>
      <c r="D96" s="48">
        <v>24.79</v>
      </c>
      <c r="E96" s="48">
        <v>17.04</v>
      </c>
      <c r="F96" s="44">
        <v>0</v>
      </c>
      <c r="G96" s="48">
        <v>0</v>
      </c>
      <c r="H96" s="48">
        <v>22.42</v>
      </c>
      <c r="I96" s="48">
        <v>2.4500000000000002</v>
      </c>
      <c r="J96" s="9">
        <v>9.8800000000000008</v>
      </c>
      <c r="K96" s="44">
        <f t="shared" si="26"/>
        <v>0</v>
      </c>
      <c r="L96" s="9">
        <v>0</v>
      </c>
      <c r="M96" s="9">
        <v>76.03</v>
      </c>
      <c r="N96" s="9">
        <v>0</v>
      </c>
      <c r="O96" s="9">
        <v>0.2</v>
      </c>
      <c r="P96" s="9">
        <v>4.04</v>
      </c>
      <c r="Q96" s="9">
        <v>3.38</v>
      </c>
      <c r="R96" s="9">
        <v>1.53</v>
      </c>
      <c r="S96" s="9">
        <v>2.5099999999999998</v>
      </c>
      <c r="T96" s="9">
        <v>-0.01</v>
      </c>
      <c r="U96" s="9">
        <v>65.47</v>
      </c>
      <c r="W96">
        <f t="shared" si="18"/>
        <v>109</v>
      </c>
      <c r="X96">
        <f t="shared" si="19"/>
        <v>91</v>
      </c>
      <c r="Y96">
        <f t="shared" si="20"/>
        <v>116</v>
      </c>
      <c r="Z96">
        <f t="shared" si="21"/>
        <v>87</v>
      </c>
      <c r="AA96">
        <f t="shared" si="22"/>
        <v>67</v>
      </c>
      <c r="AB96" s="57">
        <f t="shared" si="23"/>
        <v>94</v>
      </c>
      <c r="AC96">
        <f t="shared" si="24"/>
        <v>125</v>
      </c>
    </row>
    <row r="97" spans="1:29" x14ac:dyDescent="0.25">
      <c r="A97" t="s">
        <v>212</v>
      </c>
      <c r="B97">
        <v>3475</v>
      </c>
      <c r="C97" s="11">
        <v>1767</v>
      </c>
      <c r="D97" s="48">
        <v>24.45</v>
      </c>
      <c r="E97" s="48">
        <v>6.93</v>
      </c>
      <c r="F97" s="44">
        <f t="shared" si="25"/>
        <v>7.5642965204235996E-2</v>
      </c>
      <c r="G97" s="48">
        <v>0.01</v>
      </c>
      <c r="H97" s="48">
        <v>20.66</v>
      </c>
      <c r="I97" s="48">
        <v>3.78</v>
      </c>
      <c r="J97" s="9">
        <v>15.46</v>
      </c>
      <c r="K97" s="44">
        <f t="shared" si="26"/>
        <v>1.0915290794262049</v>
      </c>
      <c r="L97" s="9">
        <v>13.22</v>
      </c>
      <c r="M97" s="9">
        <v>33.56</v>
      </c>
      <c r="N97" s="9">
        <v>0.09</v>
      </c>
      <c r="O97" s="9">
        <v>0</v>
      </c>
      <c r="P97" s="9">
        <v>4.3499999999999996</v>
      </c>
      <c r="Q97" s="9">
        <v>2.4700000000000002</v>
      </c>
      <c r="R97" s="9">
        <v>0.41</v>
      </c>
      <c r="S97" s="9">
        <v>3.9399999999999995</v>
      </c>
      <c r="T97" s="9">
        <v>0.27</v>
      </c>
      <c r="U97" s="9">
        <v>78.23</v>
      </c>
      <c r="W97">
        <f t="shared" si="18"/>
        <v>87</v>
      </c>
      <c r="X97">
        <f t="shared" si="19"/>
        <v>92</v>
      </c>
      <c r="Y97">
        <f t="shared" si="20"/>
        <v>54</v>
      </c>
      <c r="Z97">
        <f t="shared" si="21"/>
        <v>121</v>
      </c>
      <c r="AA97">
        <f t="shared" si="22"/>
        <v>126</v>
      </c>
      <c r="AB97" s="57">
        <f t="shared" si="23"/>
        <v>96</v>
      </c>
      <c r="AC97">
        <f t="shared" si="24"/>
        <v>126</v>
      </c>
    </row>
    <row r="98" spans="1:29" x14ac:dyDescent="0.25">
      <c r="A98" t="s">
        <v>158</v>
      </c>
      <c r="B98">
        <v>1461</v>
      </c>
      <c r="C98" s="11">
        <v>1824</v>
      </c>
      <c r="D98" s="48">
        <v>24.35</v>
      </c>
      <c r="E98" s="48">
        <v>13.23</v>
      </c>
      <c r="F98" s="44">
        <f t="shared" si="25"/>
        <v>7.6074553062000769E-2</v>
      </c>
      <c r="G98" s="48">
        <v>0.08</v>
      </c>
      <c r="H98" s="48">
        <v>21.46</v>
      </c>
      <c r="I98" s="48">
        <v>2.68</v>
      </c>
      <c r="J98" s="9">
        <v>10.99</v>
      </c>
      <c r="K98" s="44">
        <f t="shared" si="26"/>
        <v>0.57501551823129826</v>
      </c>
      <c r="L98" s="9">
        <v>105.16</v>
      </c>
      <c r="M98" s="9">
        <v>61.67</v>
      </c>
      <c r="N98" s="9">
        <v>0.64</v>
      </c>
      <c r="O98" s="9">
        <v>-0.02</v>
      </c>
      <c r="P98" s="9">
        <v>5.44</v>
      </c>
      <c r="Q98" s="9">
        <v>4.1500000000000004</v>
      </c>
      <c r="R98" s="9">
        <v>1.45</v>
      </c>
      <c r="S98" s="9">
        <v>3.99</v>
      </c>
      <c r="T98" s="9">
        <v>1.1100000000000001</v>
      </c>
      <c r="U98" s="9">
        <v>51.82</v>
      </c>
      <c r="W98">
        <f t="shared" si="18"/>
        <v>29</v>
      </c>
      <c r="X98">
        <f t="shared" si="19"/>
        <v>93</v>
      </c>
      <c r="Y98">
        <f t="shared" si="20"/>
        <v>50</v>
      </c>
      <c r="Z98">
        <f t="shared" si="21"/>
        <v>29</v>
      </c>
      <c r="AA98">
        <f t="shared" si="22"/>
        <v>85</v>
      </c>
      <c r="AB98" s="57">
        <f t="shared" si="23"/>
        <v>57.2</v>
      </c>
      <c r="AC98">
        <f t="shared" si="24"/>
        <v>40</v>
      </c>
    </row>
    <row r="99" spans="1:29" x14ac:dyDescent="0.25">
      <c r="A99" t="s">
        <v>235</v>
      </c>
      <c r="B99">
        <v>24868</v>
      </c>
      <c r="C99" s="11">
        <v>1213</v>
      </c>
      <c r="D99" s="48">
        <v>23.38</v>
      </c>
      <c r="E99" s="48">
        <v>20.38</v>
      </c>
      <c r="F99" s="44">
        <f t="shared" si="25"/>
        <v>8.8904694167852072E-2</v>
      </c>
      <c r="G99" s="48">
        <v>0.05</v>
      </c>
      <c r="H99" s="48">
        <v>20.65</v>
      </c>
      <c r="I99" s="48">
        <v>2.68</v>
      </c>
      <c r="J99" s="9">
        <v>11.46</v>
      </c>
      <c r="K99" s="44">
        <f t="shared" si="26"/>
        <v>0.4362350057303831</v>
      </c>
      <c r="L99" s="9">
        <v>56.24</v>
      </c>
      <c r="M99" s="9">
        <v>98.67</v>
      </c>
      <c r="N99" s="9">
        <v>0.23</v>
      </c>
      <c r="O99" s="9">
        <v>-0.01</v>
      </c>
      <c r="P99" s="9">
        <v>6.02</v>
      </c>
      <c r="Q99" s="9">
        <v>1.18</v>
      </c>
      <c r="R99" s="9">
        <v>1.29</v>
      </c>
      <c r="S99" s="9">
        <v>4.7299999999999995</v>
      </c>
      <c r="T99" s="9">
        <v>1.1299999999999999</v>
      </c>
      <c r="U99" s="9">
        <v>60.13</v>
      </c>
      <c r="W99">
        <f t="shared" si="18"/>
        <v>27</v>
      </c>
      <c r="X99">
        <f t="shared" si="19"/>
        <v>94</v>
      </c>
      <c r="Y99">
        <f t="shared" si="20"/>
        <v>28</v>
      </c>
      <c r="Z99">
        <f t="shared" si="21"/>
        <v>74</v>
      </c>
      <c r="AA99">
        <f t="shared" si="22"/>
        <v>20</v>
      </c>
      <c r="AB99" s="57">
        <f t="shared" si="23"/>
        <v>48.6</v>
      </c>
      <c r="AC99">
        <f t="shared" si="24"/>
        <v>15</v>
      </c>
    </row>
    <row r="100" spans="1:29" x14ac:dyDescent="0.25">
      <c r="A100" t="s">
        <v>202</v>
      </c>
      <c r="B100">
        <v>14845</v>
      </c>
      <c r="C100" s="11">
        <v>1896</v>
      </c>
      <c r="D100" s="48">
        <v>21.21</v>
      </c>
      <c r="E100" s="48">
        <v>15.13</v>
      </c>
      <c r="F100" s="44">
        <f t="shared" si="25"/>
        <v>6.9890970086664797E-2</v>
      </c>
      <c r="G100" s="48">
        <v>0.05</v>
      </c>
      <c r="H100" s="48">
        <v>18.850000000000001</v>
      </c>
      <c r="I100" s="48">
        <v>2.2799999999999998</v>
      </c>
      <c r="J100" s="9">
        <v>10.75</v>
      </c>
      <c r="K100" s="44">
        <f t="shared" si="26"/>
        <v>0.46193635219210044</v>
      </c>
      <c r="L100" s="9">
        <v>71.540000000000006</v>
      </c>
      <c r="M100" s="9">
        <v>80.260000000000005</v>
      </c>
      <c r="N100" s="9">
        <v>0.33</v>
      </c>
      <c r="O100" s="9">
        <v>0.11</v>
      </c>
      <c r="P100" s="9">
        <v>4.92</v>
      </c>
      <c r="Q100" s="9">
        <v>3.85</v>
      </c>
      <c r="R100" s="9">
        <v>1.27</v>
      </c>
      <c r="S100" s="9">
        <v>3.65</v>
      </c>
      <c r="T100" s="9">
        <v>0.7</v>
      </c>
      <c r="U100" s="9">
        <v>61.08</v>
      </c>
      <c r="W100">
        <f t="shared" si="18"/>
        <v>46</v>
      </c>
      <c r="X100">
        <f t="shared" si="19"/>
        <v>95</v>
      </c>
      <c r="Y100">
        <f t="shared" si="20"/>
        <v>68</v>
      </c>
      <c r="Z100">
        <f t="shared" si="21"/>
        <v>77</v>
      </c>
      <c r="AA100">
        <f t="shared" si="22"/>
        <v>56</v>
      </c>
      <c r="AB100" s="57">
        <f t="shared" si="23"/>
        <v>68.400000000000006</v>
      </c>
      <c r="AC100">
        <f t="shared" si="24"/>
        <v>76</v>
      </c>
    </row>
    <row r="101" spans="1:29" x14ac:dyDescent="0.25">
      <c r="A101" t="s">
        <v>130</v>
      </c>
      <c r="B101">
        <v>851</v>
      </c>
      <c r="C101" s="11">
        <v>2220</v>
      </c>
      <c r="D101" s="48">
        <v>20.39</v>
      </c>
      <c r="E101" s="48">
        <v>13.42</v>
      </c>
      <c r="F101" s="44">
        <f t="shared" si="25"/>
        <v>1.8759086432490739E-2</v>
      </c>
      <c r="G101" s="48">
        <v>0.04</v>
      </c>
      <c r="H101" s="48">
        <v>18.829999999999998</v>
      </c>
      <c r="I101" s="48">
        <v>1.52</v>
      </c>
      <c r="J101" s="9">
        <v>7.46</v>
      </c>
      <c r="K101" s="44">
        <f t="shared" si="26"/>
        <v>0.13978454867727824</v>
      </c>
      <c r="L101" s="9">
        <v>213.23</v>
      </c>
      <c r="M101" s="9">
        <v>71.27</v>
      </c>
      <c r="N101" s="9">
        <v>0.31</v>
      </c>
      <c r="O101" s="9">
        <v>0.27</v>
      </c>
      <c r="P101" s="9">
        <v>6.19</v>
      </c>
      <c r="Q101" s="9">
        <v>1.61</v>
      </c>
      <c r="R101" s="9">
        <v>0.81</v>
      </c>
      <c r="S101" s="9">
        <v>5.3800000000000008</v>
      </c>
      <c r="T101" s="9">
        <v>0.61</v>
      </c>
      <c r="U101" s="9">
        <v>68.989999999999995</v>
      </c>
      <c r="W101">
        <f t="shared" si="18"/>
        <v>55</v>
      </c>
      <c r="X101">
        <f t="shared" si="19"/>
        <v>96</v>
      </c>
      <c r="Y101">
        <f t="shared" si="20"/>
        <v>18</v>
      </c>
      <c r="Z101">
        <f t="shared" si="21"/>
        <v>101</v>
      </c>
      <c r="AA101">
        <f t="shared" si="22"/>
        <v>72</v>
      </c>
      <c r="AB101" s="57">
        <f t="shared" si="23"/>
        <v>68.400000000000006</v>
      </c>
      <c r="AC101">
        <f t="shared" si="24"/>
        <v>76</v>
      </c>
    </row>
    <row r="102" spans="1:29" x14ac:dyDescent="0.25">
      <c r="A102" t="s">
        <v>119</v>
      </c>
      <c r="B102">
        <v>66336</v>
      </c>
      <c r="C102" s="11">
        <v>1240</v>
      </c>
      <c r="D102" s="48">
        <v>19.75</v>
      </c>
      <c r="E102" s="48">
        <v>6.67</v>
      </c>
      <c r="F102" s="44">
        <v>0</v>
      </c>
      <c r="G102" s="48">
        <v>0</v>
      </c>
      <c r="H102" s="48">
        <v>15.9</v>
      </c>
      <c r="I102" s="48">
        <v>3.81</v>
      </c>
      <c r="J102" s="9">
        <v>19.309999999999999</v>
      </c>
      <c r="K102" s="44">
        <f t="shared" si="26"/>
        <v>0</v>
      </c>
      <c r="L102" s="9">
        <v>0</v>
      </c>
      <c r="M102" s="9">
        <v>41.95</v>
      </c>
      <c r="N102" s="9">
        <v>0</v>
      </c>
      <c r="O102" s="9">
        <v>-0.02</v>
      </c>
      <c r="P102" s="9">
        <v>4.16</v>
      </c>
      <c r="Q102" s="9">
        <v>2.77</v>
      </c>
      <c r="R102" s="9">
        <v>0.7</v>
      </c>
      <c r="S102" s="9">
        <v>3.46</v>
      </c>
      <c r="T102" s="9">
        <v>1.04</v>
      </c>
      <c r="U102" s="9">
        <v>50.23</v>
      </c>
      <c r="W102">
        <f t="shared" ref="W102:W137" si="27">RANK(T102,$T$6:$T$400)</f>
        <v>32</v>
      </c>
      <c r="X102">
        <f t="shared" ref="X102:X137" si="28">RANK(D102,$D$6:$D$400)</f>
        <v>97</v>
      </c>
      <c r="Y102">
        <f t="shared" ref="Y102:Y137" si="29">RANK(S102,$S$6:$S$400)</f>
        <v>75</v>
      </c>
      <c r="Z102">
        <f t="shared" ref="Z102:Z137" si="30">RANK(U102,$U$6:$U$400,1)</f>
        <v>24</v>
      </c>
      <c r="AA102">
        <f t="shared" ref="AA102:AA137" si="31">RANK(M102,$M$6:$M$400)</f>
        <v>113</v>
      </c>
      <c r="AB102" s="57">
        <f t="shared" ref="AB102:AB133" si="32">AVERAGE(W102:AA102)</f>
        <v>68.2</v>
      </c>
      <c r="AC102">
        <f t="shared" ref="AC102:AC133" si="33">RANK(AB102,$AB$6:$AB$400,1)</f>
        <v>75</v>
      </c>
    </row>
    <row r="103" spans="1:29" x14ac:dyDescent="0.25">
      <c r="A103" t="s">
        <v>166</v>
      </c>
      <c r="B103">
        <v>484</v>
      </c>
      <c r="C103" s="11">
        <v>1531</v>
      </c>
      <c r="D103" s="48">
        <v>18.559999999999999</v>
      </c>
      <c r="E103" s="48">
        <v>12.01</v>
      </c>
      <c r="F103" s="44">
        <f t="shared" si="25"/>
        <v>3.5763551831604769E-2</v>
      </c>
      <c r="G103" s="48">
        <v>7.0000000000000007E-2</v>
      </c>
      <c r="H103" s="48">
        <v>15.38</v>
      </c>
      <c r="I103" s="48">
        <v>3.16</v>
      </c>
      <c r="J103" s="9">
        <v>17.05</v>
      </c>
      <c r="K103" s="44">
        <f t="shared" si="26"/>
        <v>0.29778144739054763</v>
      </c>
      <c r="L103" s="9">
        <v>195.73</v>
      </c>
      <c r="M103" s="9">
        <v>78.099999999999994</v>
      </c>
      <c r="N103" s="9">
        <v>0.56999999999999995</v>
      </c>
      <c r="O103" s="9">
        <v>0</v>
      </c>
      <c r="P103" s="9">
        <v>4.4400000000000004</v>
      </c>
      <c r="Q103" s="9">
        <v>5.22</v>
      </c>
      <c r="R103" s="9">
        <v>0.36</v>
      </c>
      <c r="S103" s="9">
        <v>4.08</v>
      </c>
      <c r="T103" s="9">
        <v>2.35</v>
      </c>
      <c r="U103" s="9">
        <v>44.02</v>
      </c>
      <c r="W103">
        <f t="shared" si="27"/>
        <v>5</v>
      </c>
      <c r="X103">
        <f t="shared" si="28"/>
        <v>98</v>
      </c>
      <c r="Y103">
        <f t="shared" si="29"/>
        <v>47</v>
      </c>
      <c r="Z103">
        <f t="shared" si="30"/>
        <v>9</v>
      </c>
      <c r="AA103">
        <f t="shared" si="31"/>
        <v>61</v>
      </c>
      <c r="AB103" s="57">
        <f t="shared" si="32"/>
        <v>44</v>
      </c>
      <c r="AC103">
        <f t="shared" si="33"/>
        <v>8</v>
      </c>
    </row>
    <row r="104" spans="1:29" x14ac:dyDescent="0.25">
      <c r="A104" t="s">
        <v>118</v>
      </c>
      <c r="B104">
        <v>24192</v>
      </c>
      <c r="C104" s="11">
        <v>1809</v>
      </c>
      <c r="D104" s="48">
        <v>17.350000000000001</v>
      </c>
      <c r="E104" s="48">
        <v>14.82</v>
      </c>
      <c r="F104" s="44">
        <f t="shared" si="25"/>
        <v>2.976190476190476E-2</v>
      </c>
      <c r="G104" s="48">
        <v>0.02</v>
      </c>
      <c r="H104" s="48">
        <v>14.85</v>
      </c>
      <c r="I104" s="48">
        <v>1.98</v>
      </c>
      <c r="J104" s="9">
        <v>11.4</v>
      </c>
      <c r="K104" s="44">
        <f t="shared" si="26"/>
        <v>0.20082256924362188</v>
      </c>
      <c r="L104" s="9">
        <v>67.2</v>
      </c>
      <c r="M104" s="9">
        <v>99.8</v>
      </c>
      <c r="N104" s="9">
        <v>0.12</v>
      </c>
      <c r="O104" s="9">
        <v>-0.02</v>
      </c>
      <c r="P104" s="9">
        <v>5.13</v>
      </c>
      <c r="Q104" s="9">
        <v>2.15</v>
      </c>
      <c r="R104" s="9">
        <v>1.88</v>
      </c>
      <c r="S104" s="9">
        <v>3.25</v>
      </c>
      <c r="T104" s="9">
        <v>0.45</v>
      </c>
      <c r="U104" s="9">
        <v>55.7</v>
      </c>
      <c r="W104">
        <f t="shared" si="27"/>
        <v>66</v>
      </c>
      <c r="X104">
        <f t="shared" si="28"/>
        <v>99</v>
      </c>
      <c r="Y104">
        <f t="shared" si="29"/>
        <v>91</v>
      </c>
      <c r="Z104">
        <f t="shared" si="30"/>
        <v>46</v>
      </c>
      <c r="AA104">
        <f t="shared" si="31"/>
        <v>19</v>
      </c>
      <c r="AB104" s="57">
        <f t="shared" si="32"/>
        <v>64.2</v>
      </c>
      <c r="AC104">
        <f t="shared" si="33"/>
        <v>61</v>
      </c>
    </row>
    <row r="105" spans="1:29" x14ac:dyDescent="0.25">
      <c r="A105" t="s">
        <v>206</v>
      </c>
      <c r="B105">
        <v>9822</v>
      </c>
      <c r="C105" s="11">
        <v>2870</v>
      </c>
      <c r="D105" s="48">
        <v>16.43</v>
      </c>
      <c r="E105" s="48">
        <v>10.5</v>
      </c>
      <c r="F105" s="44">
        <f t="shared" si="25"/>
        <v>4.7195253505933128E-2</v>
      </c>
      <c r="G105" s="48">
        <v>7.0000000000000007E-2</v>
      </c>
      <c r="H105" s="48">
        <v>15.06</v>
      </c>
      <c r="I105" s="48">
        <v>1.28</v>
      </c>
      <c r="J105" s="9">
        <v>7.79</v>
      </c>
      <c r="K105" s="44">
        <f t="shared" si="26"/>
        <v>0.44947860481841073</v>
      </c>
      <c r="L105" s="9">
        <v>148.32</v>
      </c>
      <c r="M105" s="9">
        <v>69.72</v>
      </c>
      <c r="N105" s="9">
        <v>0.63</v>
      </c>
      <c r="O105" s="9">
        <v>0.18</v>
      </c>
      <c r="P105" s="9">
        <v>5.1100000000000003</v>
      </c>
      <c r="Q105" s="9">
        <v>1.75</v>
      </c>
      <c r="R105" s="9">
        <v>0.04</v>
      </c>
      <c r="S105" s="9">
        <v>5.07</v>
      </c>
      <c r="T105" s="9">
        <v>0.32</v>
      </c>
      <c r="U105" s="9">
        <v>85.8</v>
      </c>
      <c r="W105">
        <f t="shared" si="27"/>
        <v>79</v>
      </c>
      <c r="X105">
        <f t="shared" si="28"/>
        <v>100</v>
      </c>
      <c r="Y105">
        <f t="shared" si="29"/>
        <v>22</v>
      </c>
      <c r="Z105">
        <f t="shared" si="30"/>
        <v>123</v>
      </c>
      <c r="AA105">
        <f t="shared" si="31"/>
        <v>75</v>
      </c>
      <c r="AB105" s="57">
        <f t="shared" si="32"/>
        <v>79.8</v>
      </c>
      <c r="AC105">
        <f t="shared" si="33"/>
        <v>105</v>
      </c>
    </row>
    <row r="106" spans="1:29" x14ac:dyDescent="0.25">
      <c r="A106" t="s">
        <v>126</v>
      </c>
      <c r="B106">
        <v>1236</v>
      </c>
      <c r="C106" s="11">
        <v>855</v>
      </c>
      <c r="D106" s="48">
        <v>13.77</v>
      </c>
      <c r="E106" s="48">
        <v>7.4</v>
      </c>
      <c r="F106" s="44">
        <f t="shared" si="25"/>
        <v>3.2626427406199025E-2</v>
      </c>
      <c r="G106" s="48">
        <v>0.01</v>
      </c>
      <c r="H106" s="48">
        <v>10.74</v>
      </c>
      <c r="I106" s="48">
        <v>3</v>
      </c>
      <c r="J106" s="9">
        <v>21.77</v>
      </c>
      <c r="K106" s="44">
        <f t="shared" si="26"/>
        <v>0.4408976676513382</v>
      </c>
      <c r="L106" s="9">
        <v>30.65</v>
      </c>
      <c r="M106" s="9">
        <v>68.92</v>
      </c>
      <c r="N106" s="9">
        <v>0.2</v>
      </c>
      <c r="O106" s="9">
        <v>-0.05</v>
      </c>
      <c r="P106" s="9">
        <v>5.28</v>
      </c>
      <c r="Q106" s="9">
        <v>4.83</v>
      </c>
      <c r="R106" s="9">
        <v>0.5</v>
      </c>
      <c r="S106" s="9">
        <v>4.78</v>
      </c>
      <c r="T106" s="9">
        <v>2.57</v>
      </c>
      <c r="U106" s="9">
        <v>41.16</v>
      </c>
      <c r="W106">
        <f t="shared" si="27"/>
        <v>4</v>
      </c>
      <c r="X106">
        <f t="shared" si="28"/>
        <v>101</v>
      </c>
      <c r="Y106">
        <f t="shared" si="29"/>
        <v>27</v>
      </c>
      <c r="Z106">
        <f t="shared" si="30"/>
        <v>5</v>
      </c>
      <c r="AA106">
        <f t="shared" si="31"/>
        <v>76</v>
      </c>
      <c r="AB106" s="57">
        <f t="shared" si="32"/>
        <v>42.6</v>
      </c>
      <c r="AC106">
        <f t="shared" si="33"/>
        <v>7</v>
      </c>
    </row>
    <row r="107" spans="1:29" x14ac:dyDescent="0.25">
      <c r="A107" t="s">
        <v>172</v>
      </c>
      <c r="B107">
        <v>23276</v>
      </c>
      <c r="C107" s="11">
        <v>1209</v>
      </c>
      <c r="D107" s="48">
        <v>11.63</v>
      </c>
      <c r="E107" s="48">
        <v>7.93</v>
      </c>
      <c r="F107" s="44">
        <f t="shared" si="25"/>
        <v>5.4059898367391078E-2</v>
      </c>
      <c r="G107" s="48">
        <v>0.05</v>
      </c>
      <c r="H107" s="48">
        <v>9.69</v>
      </c>
      <c r="I107" s="48">
        <v>1.93</v>
      </c>
      <c r="J107" s="9">
        <v>16.53</v>
      </c>
      <c r="K107" s="44">
        <f t="shared" si="26"/>
        <v>0.68171372468336799</v>
      </c>
      <c r="L107" s="9">
        <v>92.49</v>
      </c>
      <c r="M107" s="9">
        <v>81.8</v>
      </c>
      <c r="N107" s="9">
        <v>0.67</v>
      </c>
      <c r="O107" s="9">
        <v>0.2</v>
      </c>
      <c r="P107" s="9">
        <v>4.4400000000000004</v>
      </c>
      <c r="Q107" s="9">
        <v>4.18</v>
      </c>
      <c r="R107" s="9">
        <v>1.63</v>
      </c>
      <c r="S107" s="9">
        <v>2.8100000000000005</v>
      </c>
      <c r="T107" s="9">
        <v>0.49</v>
      </c>
      <c r="U107" s="9">
        <v>56.71</v>
      </c>
      <c r="W107">
        <f t="shared" si="27"/>
        <v>63</v>
      </c>
      <c r="X107">
        <f t="shared" si="28"/>
        <v>102</v>
      </c>
      <c r="Y107">
        <f t="shared" si="29"/>
        <v>103</v>
      </c>
      <c r="Z107">
        <f t="shared" si="30"/>
        <v>50</v>
      </c>
      <c r="AA107">
        <f t="shared" si="31"/>
        <v>54</v>
      </c>
      <c r="AB107" s="57">
        <f t="shared" si="32"/>
        <v>74.400000000000006</v>
      </c>
      <c r="AC107">
        <f t="shared" si="33"/>
        <v>95</v>
      </c>
    </row>
    <row r="108" spans="1:29" x14ac:dyDescent="0.25">
      <c r="A108" t="s">
        <v>159</v>
      </c>
      <c r="B108">
        <v>14750</v>
      </c>
      <c r="C108" s="11">
        <v>1119</v>
      </c>
      <c r="D108" s="48">
        <v>11.1</v>
      </c>
      <c r="E108" s="48">
        <v>5.86</v>
      </c>
      <c r="F108" s="44">
        <f t="shared" si="25"/>
        <v>2.8291973163042605E-2</v>
      </c>
      <c r="G108" s="48">
        <v>7.0000000000000007E-2</v>
      </c>
      <c r="H108" s="48">
        <v>9.98</v>
      </c>
      <c r="I108" s="48">
        <v>1.1000000000000001</v>
      </c>
      <c r="J108" s="9">
        <v>9.94</v>
      </c>
      <c r="K108" s="44">
        <f t="shared" si="26"/>
        <v>0.48279817684373044</v>
      </c>
      <c r="L108" s="9">
        <v>247.42</v>
      </c>
      <c r="M108" s="9">
        <v>58.73</v>
      </c>
      <c r="N108" s="9">
        <v>1.21</v>
      </c>
      <c r="O108" s="9">
        <v>0</v>
      </c>
      <c r="P108" s="9">
        <v>4.47</v>
      </c>
      <c r="Q108" s="9">
        <v>0.24</v>
      </c>
      <c r="R108" s="9">
        <v>7.0000000000000007E-2</v>
      </c>
      <c r="S108" s="9">
        <v>4.3999999999999995</v>
      </c>
      <c r="T108" s="9">
        <v>-0.81</v>
      </c>
      <c r="U108" s="9">
        <v>127.78</v>
      </c>
      <c r="W108">
        <f t="shared" si="27"/>
        <v>124</v>
      </c>
      <c r="X108">
        <f t="shared" si="28"/>
        <v>103</v>
      </c>
      <c r="Y108">
        <f t="shared" si="29"/>
        <v>38</v>
      </c>
      <c r="Z108">
        <f t="shared" si="30"/>
        <v>130</v>
      </c>
      <c r="AA108">
        <f t="shared" si="31"/>
        <v>93</v>
      </c>
      <c r="AB108" s="57">
        <f t="shared" si="32"/>
        <v>97.6</v>
      </c>
      <c r="AC108">
        <f t="shared" si="33"/>
        <v>130</v>
      </c>
    </row>
    <row r="109" spans="1:29" x14ac:dyDescent="0.25">
      <c r="A109" t="s">
        <v>124</v>
      </c>
      <c r="B109">
        <v>14865</v>
      </c>
      <c r="C109" s="11">
        <v>1224</v>
      </c>
      <c r="D109" s="48">
        <v>10.91</v>
      </c>
      <c r="E109" s="48">
        <v>4.97</v>
      </c>
      <c r="F109" s="44">
        <f t="shared" si="25"/>
        <v>4.7180938900684123E-2</v>
      </c>
      <c r="G109" s="48">
        <v>0.08</v>
      </c>
      <c r="H109" s="48">
        <v>9.7200000000000006</v>
      </c>
      <c r="I109" s="48">
        <v>1.19</v>
      </c>
      <c r="J109" s="9">
        <v>10.88</v>
      </c>
      <c r="K109" s="44">
        <f t="shared" si="26"/>
        <v>0.94931466600974101</v>
      </c>
      <c r="L109" s="9">
        <v>169.56</v>
      </c>
      <c r="M109" s="9">
        <v>51.17</v>
      </c>
      <c r="N109" s="9">
        <v>1.66</v>
      </c>
      <c r="O109" s="9">
        <v>0.01</v>
      </c>
      <c r="P109" s="9">
        <v>6.18</v>
      </c>
      <c r="Q109" s="9">
        <v>3.91</v>
      </c>
      <c r="R109" s="9">
        <v>0.2</v>
      </c>
      <c r="S109" s="9">
        <v>5.9799999999999995</v>
      </c>
      <c r="T109" s="9">
        <v>1.68</v>
      </c>
      <c r="U109" s="9">
        <v>50.1</v>
      </c>
      <c r="W109">
        <f t="shared" si="27"/>
        <v>13</v>
      </c>
      <c r="X109">
        <f t="shared" si="28"/>
        <v>104</v>
      </c>
      <c r="Y109">
        <f t="shared" si="29"/>
        <v>11</v>
      </c>
      <c r="Z109">
        <f t="shared" si="30"/>
        <v>22</v>
      </c>
      <c r="AA109">
        <f t="shared" si="31"/>
        <v>102</v>
      </c>
      <c r="AB109" s="57">
        <f t="shared" si="32"/>
        <v>50.4</v>
      </c>
      <c r="AC109">
        <f t="shared" si="33"/>
        <v>19</v>
      </c>
    </row>
    <row r="110" spans="1:29" x14ac:dyDescent="0.25">
      <c r="A110" t="s">
        <v>127</v>
      </c>
      <c r="B110">
        <v>3056</v>
      </c>
      <c r="C110" s="11">
        <v>1323</v>
      </c>
      <c r="D110" s="48">
        <v>10.7</v>
      </c>
      <c r="E110" s="48">
        <v>2.56</v>
      </c>
      <c r="F110" s="44">
        <f t="shared" si="25"/>
        <v>1.3598041881968996E-2</v>
      </c>
      <c r="G110" s="48">
        <v>0.01</v>
      </c>
      <c r="H110" s="48">
        <v>8.56</v>
      </c>
      <c r="I110" s="48">
        <v>1.98</v>
      </c>
      <c r="J110" s="9">
        <v>18.489999999999998</v>
      </c>
      <c r="K110" s="44">
        <f t="shared" si="26"/>
        <v>0.5311735110144139</v>
      </c>
      <c r="L110" s="9">
        <v>73.540000000000006</v>
      </c>
      <c r="M110" s="9">
        <v>29.92</v>
      </c>
      <c r="N110" s="9">
        <v>0.31</v>
      </c>
      <c r="O110" s="9">
        <v>0</v>
      </c>
      <c r="P110" s="9">
        <v>7.13</v>
      </c>
      <c r="Q110" s="9">
        <v>3.58</v>
      </c>
      <c r="R110" s="9">
        <v>0.1</v>
      </c>
      <c r="S110" s="9">
        <v>7.03</v>
      </c>
      <c r="T110" s="9">
        <v>1.8</v>
      </c>
      <c r="U110" s="9">
        <v>58.29</v>
      </c>
      <c r="W110">
        <f t="shared" si="27"/>
        <v>11</v>
      </c>
      <c r="X110">
        <f t="shared" si="28"/>
        <v>105</v>
      </c>
      <c r="Y110">
        <f t="shared" si="29"/>
        <v>5</v>
      </c>
      <c r="Z110">
        <f t="shared" si="30"/>
        <v>62</v>
      </c>
      <c r="AA110">
        <f t="shared" si="31"/>
        <v>128</v>
      </c>
      <c r="AB110" s="57">
        <f t="shared" si="32"/>
        <v>62.2</v>
      </c>
      <c r="AC110">
        <f t="shared" si="33"/>
        <v>53</v>
      </c>
    </row>
    <row r="111" spans="1:29" x14ac:dyDescent="0.25">
      <c r="A111" t="s">
        <v>167</v>
      </c>
      <c r="B111">
        <v>67840</v>
      </c>
      <c r="C111" s="11">
        <v>1017</v>
      </c>
      <c r="D111" s="48">
        <v>10.58</v>
      </c>
      <c r="E111" s="48">
        <v>4.92</v>
      </c>
      <c r="F111" s="44">
        <f t="shared" si="25"/>
        <v>0.16092693916961701</v>
      </c>
      <c r="G111" s="48">
        <v>0.05</v>
      </c>
      <c r="H111" s="48">
        <v>7.79</v>
      </c>
      <c r="I111" s="48">
        <v>2.9</v>
      </c>
      <c r="J111" s="9">
        <v>27.33</v>
      </c>
      <c r="K111" s="44">
        <f t="shared" si="26"/>
        <v>3.270872747349939</v>
      </c>
      <c r="L111" s="9">
        <v>31.07</v>
      </c>
      <c r="M111" s="9">
        <v>63.13</v>
      </c>
      <c r="N111" s="9">
        <v>0.93</v>
      </c>
      <c r="O111" s="9">
        <v>0</v>
      </c>
      <c r="P111" s="9">
        <v>4.37</v>
      </c>
      <c r="Q111" s="9">
        <v>1.97</v>
      </c>
      <c r="R111" s="9">
        <v>1.1100000000000001</v>
      </c>
      <c r="S111" s="9">
        <v>3.26</v>
      </c>
      <c r="T111" s="9">
        <v>0.19</v>
      </c>
      <c r="U111" s="9">
        <v>59.32</v>
      </c>
      <c r="W111">
        <f t="shared" si="27"/>
        <v>93</v>
      </c>
      <c r="X111">
        <f t="shared" si="28"/>
        <v>106</v>
      </c>
      <c r="Y111">
        <f t="shared" si="29"/>
        <v>89</v>
      </c>
      <c r="Z111">
        <f t="shared" si="30"/>
        <v>65</v>
      </c>
      <c r="AA111">
        <f t="shared" si="31"/>
        <v>84</v>
      </c>
      <c r="AB111" s="57">
        <f t="shared" si="32"/>
        <v>87.4</v>
      </c>
      <c r="AC111">
        <f t="shared" si="33"/>
        <v>120</v>
      </c>
    </row>
    <row r="112" spans="1:29" x14ac:dyDescent="0.25">
      <c r="A112" t="s">
        <v>229</v>
      </c>
      <c r="B112">
        <v>67615</v>
      </c>
      <c r="C112" s="11">
        <v>694</v>
      </c>
      <c r="D112" s="48">
        <v>10.16</v>
      </c>
      <c r="E112" s="48">
        <v>3.32</v>
      </c>
      <c r="F112" s="44">
        <v>0</v>
      </c>
      <c r="G112" s="48">
        <v>0</v>
      </c>
      <c r="H112" s="48">
        <v>6.72</v>
      </c>
      <c r="I112" s="48">
        <v>3.39</v>
      </c>
      <c r="J112" s="9">
        <v>33.19</v>
      </c>
      <c r="K112" s="44">
        <f t="shared" si="26"/>
        <v>0</v>
      </c>
      <c r="L112" s="9">
        <v>0</v>
      </c>
      <c r="M112" s="9">
        <v>49.44</v>
      </c>
      <c r="N112" s="9">
        <v>0</v>
      </c>
      <c r="O112" s="9">
        <v>-0.01</v>
      </c>
      <c r="P112" s="9">
        <v>4.68</v>
      </c>
      <c r="Q112" s="9">
        <v>2.88</v>
      </c>
      <c r="R112" s="9">
        <v>0.1</v>
      </c>
      <c r="S112" s="9">
        <v>4.58</v>
      </c>
      <c r="T112" s="9">
        <v>0.53</v>
      </c>
      <c r="U112" s="9">
        <v>82.46</v>
      </c>
      <c r="W112">
        <f t="shared" si="27"/>
        <v>61</v>
      </c>
      <c r="X112">
        <f t="shared" si="28"/>
        <v>107</v>
      </c>
      <c r="Y112">
        <f t="shared" si="29"/>
        <v>33</v>
      </c>
      <c r="Z112">
        <f t="shared" si="30"/>
        <v>122</v>
      </c>
      <c r="AA112">
        <f t="shared" si="31"/>
        <v>106</v>
      </c>
      <c r="AB112" s="57">
        <f t="shared" si="32"/>
        <v>85.8</v>
      </c>
      <c r="AC112">
        <f t="shared" si="33"/>
        <v>118</v>
      </c>
    </row>
    <row r="113" spans="1:29" x14ac:dyDescent="0.25">
      <c r="A113" t="s">
        <v>113</v>
      </c>
      <c r="B113">
        <v>9805</v>
      </c>
      <c r="C113" s="11">
        <v>935</v>
      </c>
      <c r="D113" s="48">
        <v>10.130000000000001</v>
      </c>
      <c r="E113" s="48">
        <v>9.08</v>
      </c>
      <c r="F113" s="44">
        <f t="shared" si="25"/>
        <v>9.0166244012397867E-2</v>
      </c>
      <c r="G113" s="48">
        <v>0.16</v>
      </c>
      <c r="H113" s="48">
        <v>7.53</v>
      </c>
      <c r="I113" s="48">
        <v>2.57</v>
      </c>
      <c r="J113" s="9">
        <v>25.37</v>
      </c>
      <c r="K113" s="44">
        <f t="shared" si="26"/>
        <v>0.9930203085065844</v>
      </c>
      <c r="L113" s="9">
        <v>177.45</v>
      </c>
      <c r="M113" s="9">
        <v>120.52</v>
      </c>
      <c r="N113" s="9">
        <v>1.76</v>
      </c>
      <c r="O113" s="9">
        <v>-0.03</v>
      </c>
      <c r="P113" s="9">
        <v>4.4800000000000004</v>
      </c>
      <c r="Q113" s="9">
        <v>3.49</v>
      </c>
      <c r="R113" s="9">
        <v>1.03</v>
      </c>
      <c r="S113" s="9">
        <v>3.45</v>
      </c>
      <c r="T113" s="9">
        <v>1.37</v>
      </c>
      <c r="U113" s="9">
        <v>52.85</v>
      </c>
      <c r="W113">
        <f t="shared" si="27"/>
        <v>21</v>
      </c>
      <c r="X113">
        <f t="shared" si="28"/>
        <v>108</v>
      </c>
      <c r="Y113">
        <f t="shared" si="29"/>
        <v>76</v>
      </c>
      <c r="Z113">
        <f t="shared" si="30"/>
        <v>33</v>
      </c>
      <c r="AA113">
        <f t="shared" si="31"/>
        <v>2</v>
      </c>
      <c r="AB113" s="57">
        <f t="shared" si="32"/>
        <v>48</v>
      </c>
      <c r="AC113">
        <f t="shared" si="33"/>
        <v>14</v>
      </c>
    </row>
    <row r="114" spans="1:29" x14ac:dyDescent="0.25">
      <c r="A114" t="s">
        <v>187</v>
      </c>
      <c r="B114">
        <v>24511</v>
      </c>
      <c r="C114" s="11">
        <v>1045</v>
      </c>
      <c r="D114" s="48">
        <v>9.75</v>
      </c>
      <c r="E114" s="48">
        <v>4.3899999999999997</v>
      </c>
      <c r="F114" s="44">
        <f t="shared" si="25"/>
        <v>2.0584602717167558E-2</v>
      </c>
      <c r="G114" s="48">
        <v>0.01</v>
      </c>
      <c r="H114" s="48">
        <v>8.81</v>
      </c>
      <c r="I114" s="48">
        <v>0.93</v>
      </c>
      <c r="J114" s="9">
        <v>9.5500000000000007</v>
      </c>
      <c r="K114" s="44">
        <f t="shared" si="26"/>
        <v>0.46889755619971663</v>
      </c>
      <c r="L114" s="9">
        <v>48.58</v>
      </c>
      <c r="M114" s="9">
        <v>49.79</v>
      </c>
      <c r="N114" s="9">
        <v>0.34</v>
      </c>
      <c r="O114" s="9">
        <v>0.08</v>
      </c>
      <c r="P114" s="9">
        <v>5.97</v>
      </c>
      <c r="Q114" s="9">
        <v>3.49</v>
      </c>
      <c r="R114" s="9">
        <v>0.05</v>
      </c>
      <c r="S114" s="9">
        <v>5.92</v>
      </c>
      <c r="T114" s="9">
        <v>1.07</v>
      </c>
      <c r="U114" s="9">
        <v>57.13</v>
      </c>
      <c r="W114">
        <f t="shared" si="27"/>
        <v>30</v>
      </c>
      <c r="X114">
        <f t="shared" si="28"/>
        <v>109</v>
      </c>
      <c r="Y114">
        <f t="shared" si="29"/>
        <v>12</v>
      </c>
      <c r="Z114">
        <f t="shared" si="30"/>
        <v>52</v>
      </c>
      <c r="AA114">
        <f t="shared" si="31"/>
        <v>104</v>
      </c>
      <c r="AB114" s="57">
        <f t="shared" si="32"/>
        <v>61.4</v>
      </c>
      <c r="AC114">
        <f t="shared" si="33"/>
        <v>52</v>
      </c>
    </row>
    <row r="115" spans="1:29" x14ac:dyDescent="0.25">
      <c r="A115" t="s">
        <v>135</v>
      </c>
      <c r="B115">
        <v>15073</v>
      </c>
      <c r="C115" s="11">
        <v>1033</v>
      </c>
      <c r="D115" s="48">
        <v>9.27</v>
      </c>
      <c r="E115" s="48">
        <v>2.87</v>
      </c>
      <c r="F115" s="44">
        <f t="shared" si="25"/>
        <v>2.8684116170670494E-2</v>
      </c>
      <c r="G115" s="48">
        <v>0.08</v>
      </c>
      <c r="H115" s="48">
        <v>8.07</v>
      </c>
      <c r="I115" s="48">
        <v>1.19</v>
      </c>
      <c r="J115" s="9">
        <v>12.79</v>
      </c>
      <c r="K115" s="44">
        <f t="shared" si="26"/>
        <v>0.99944655646935521</v>
      </c>
      <c r="L115" s="9">
        <v>278.89999999999998</v>
      </c>
      <c r="M115" s="9">
        <v>35.5</v>
      </c>
      <c r="N115" s="9">
        <v>2.76</v>
      </c>
      <c r="O115" s="9">
        <v>-0.15</v>
      </c>
      <c r="P115" s="9">
        <v>6.89</v>
      </c>
      <c r="Q115" s="9">
        <v>2.71</v>
      </c>
      <c r="R115" s="9">
        <v>0.34</v>
      </c>
      <c r="S115" s="9">
        <v>6.55</v>
      </c>
      <c r="T115" s="9">
        <v>-0.4</v>
      </c>
      <c r="U115" s="9">
        <v>92.89</v>
      </c>
      <c r="W115">
        <f t="shared" si="27"/>
        <v>119</v>
      </c>
      <c r="X115">
        <f t="shared" si="28"/>
        <v>110</v>
      </c>
      <c r="Y115">
        <f t="shared" si="29"/>
        <v>9</v>
      </c>
      <c r="Z115">
        <f t="shared" si="30"/>
        <v>126</v>
      </c>
      <c r="AA115">
        <f t="shared" si="31"/>
        <v>121</v>
      </c>
      <c r="AB115" s="57">
        <f t="shared" si="32"/>
        <v>97</v>
      </c>
      <c r="AC115">
        <f t="shared" si="33"/>
        <v>128</v>
      </c>
    </row>
    <row r="116" spans="1:29" x14ac:dyDescent="0.25">
      <c r="A116" t="s">
        <v>203</v>
      </c>
      <c r="B116">
        <v>21997</v>
      </c>
      <c r="C116" s="11">
        <v>650</v>
      </c>
      <c r="D116" s="48">
        <v>8.2799999999999994</v>
      </c>
      <c r="E116" s="48">
        <v>3.07</v>
      </c>
      <c r="F116" s="44">
        <f t="shared" si="25"/>
        <v>0</v>
      </c>
      <c r="G116" s="48">
        <v>0</v>
      </c>
      <c r="H116" s="48">
        <v>6.82</v>
      </c>
      <c r="I116" s="48">
        <v>1.32</v>
      </c>
      <c r="J116" s="9">
        <v>15.96</v>
      </c>
      <c r="K116" s="44">
        <f t="shared" si="26"/>
        <v>0</v>
      </c>
      <c r="L116" s="9">
        <v>8.16</v>
      </c>
      <c r="M116" s="9">
        <v>45.02</v>
      </c>
      <c r="N116" s="9">
        <v>0.08</v>
      </c>
      <c r="O116" s="9">
        <v>0</v>
      </c>
      <c r="P116" s="9">
        <v>5.13</v>
      </c>
      <c r="Q116" s="9">
        <v>4.1399999999999997</v>
      </c>
      <c r="R116" s="9">
        <v>0.23</v>
      </c>
      <c r="S116" s="9">
        <v>4.8999999999999995</v>
      </c>
      <c r="T116" s="9">
        <v>2.09</v>
      </c>
      <c r="U116" s="9">
        <v>49.79</v>
      </c>
      <c r="W116">
        <f t="shared" si="27"/>
        <v>7</v>
      </c>
      <c r="X116">
        <f t="shared" si="28"/>
        <v>111</v>
      </c>
      <c r="Y116">
        <f t="shared" si="29"/>
        <v>24</v>
      </c>
      <c r="Z116">
        <f t="shared" si="30"/>
        <v>20</v>
      </c>
      <c r="AA116">
        <f t="shared" si="31"/>
        <v>109</v>
      </c>
      <c r="AB116" s="57">
        <f t="shared" si="32"/>
        <v>54.2</v>
      </c>
      <c r="AC116">
        <f t="shared" si="33"/>
        <v>31</v>
      </c>
    </row>
    <row r="117" spans="1:29" x14ac:dyDescent="0.25">
      <c r="A117" t="s">
        <v>134</v>
      </c>
      <c r="B117">
        <v>14191</v>
      </c>
      <c r="C117" s="11">
        <v>1087</v>
      </c>
      <c r="D117" s="48">
        <v>8.09</v>
      </c>
      <c r="E117" s="48">
        <v>5.27</v>
      </c>
      <c r="F117" s="44">
        <v>0</v>
      </c>
      <c r="G117" s="48">
        <v>0</v>
      </c>
      <c r="H117" s="48">
        <v>5.21</v>
      </c>
      <c r="I117" s="48">
        <v>2.86</v>
      </c>
      <c r="J117" s="9">
        <v>35.369999999999997</v>
      </c>
      <c r="K117" s="44">
        <f t="shared" si="26"/>
        <v>0</v>
      </c>
      <c r="L117" s="9">
        <v>0</v>
      </c>
      <c r="M117" s="9">
        <v>101.07</v>
      </c>
      <c r="N117" s="9">
        <v>0</v>
      </c>
      <c r="O117" s="9">
        <v>0</v>
      </c>
      <c r="P117" s="9">
        <v>3.75</v>
      </c>
      <c r="Q117" s="9">
        <v>2.0099999999999998</v>
      </c>
      <c r="R117" s="9">
        <v>0.05</v>
      </c>
      <c r="S117" s="9">
        <v>3.7</v>
      </c>
      <c r="T117" s="9">
        <v>1.4</v>
      </c>
      <c r="U117" s="9">
        <v>54.49</v>
      </c>
      <c r="W117">
        <f t="shared" si="27"/>
        <v>19</v>
      </c>
      <c r="X117">
        <f t="shared" si="28"/>
        <v>112</v>
      </c>
      <c r="Y117">
        <f t="shared" si="29"/>
        <v>65</v>
      </c>
      <c r="Z117">
        <f t="shared" si="30"/>
        <v>40</v>
      </c>
      <c r="AA117">
        <f t="shared" si="31"/>
        <v>16</v>
      </c>
      <c r="AB117" s="57">
        <f t="shared" si="32"/>
        <v>50.4</v>
      </c>
      <c r="AC117">
        <f t="shared" si="33"/>
        <v>19</v>
      </c>
    </row>
    <row r="118" spans="1:29" x14ac:dyDescent="0.25">
      <c r="A118" t="s">
        <v>210</v>
      </c>
      <c r="B118">
        <v>943</v>
      </c>
      <c r="C118" s="11">
        <v>275</v>
      </c>
      <c r="D118" s="48">
        <v>7.61</v>
      </c>
      <c r="E118" s="48">
        <v>2.96</v>
      </c>
      <c r="F118" s="44">
        <v>0</v>
      </c>
      <c r="G118" s="48">
        <v>0</v>
      </c>
      <c r="H118" s="48">
        <v>6.28</v>
      </c>
      <c r="I118" s="48">
        <v>1.32</v>
      </c>
      <c r="J118" s="9">
        <v>17.36</v>
      </c>
      <c r="K118" s="44">
        <f t="shared" si="26"/>
        <v>0</v>
      </c>
      <c r="L118" s="9">
        <v>0</v>
      </c>
      <c r="M118" s="9">
        <v>47.18</v>
      </c>
      <c r="N118" s="9">
        <v>0</v>
      </c>
      <c r="O118" s="9">
        <v>0</v>
      </c>
      <c r="P118" s="9">
        <v>4.46</v>
      </c>
      <c r="Q118" s="9">
        <v>3.57</v>
      </c>
      <c r="R118" s="9">
        <v>2.2400000000000002</v>
      </c>
      <c r="S118" s="9">
        <v>2.2199999999999998</v>
      </c>
      <c r="T118" s="9">
        <v>0.63</v>
      </c>
      <c r="U118" s="9">
        <v>36.25</v>
      </c>
      <c r="W118">
        <f t="shared" si="27"/>
        <v>50</v>
      </c>
      <c r="X118">
        <f t="shared" si="28"/>
        <v>113</v>
      </c>
      <c r="Y118">
        <f t="shared" si="29"/>
        <v>121</v>
      </c>
      <c r="Z118">
        <f t="shared" si="30"/>
        <v>3</v>
      </c>
      <c r="AA118">
        <f t="shared" si="31"/>
        <v>107</v>
      </c>
      <c r="AB118" s="57">
        <f t="shared" si="32"/>
        <v>78.8</v>
      </c>
      <c r="AC118">
        <f t="shared" si="33"/>
        <v>103</v>
      </c>
    </row>
    <row r="119" spans="1:29" x14ac:dyDescent="0.25">
      <c r="A119" t="s">
        <v>177</v>
      </c>
      <c r="B119">
        <v>24615</v>
      </c>
      <c r="C119" s="11">
        <v>783</v>
      </c>
      <c r="D119" s="48">
        <v>7.34</v>
      </c>
      <c r="E119" s="48">
        <v>2.35</v>
      </c>
      <c r="F119" s="44">
        <f t="shared" si="25"/>
        <v>1.921229586935639E-2</v>
      </c>
      <c r="G119" s="48">
        <v>0.01</v>
      </c>
      <c r="H119" s="48">
        <v>5.64</v>
      </c>
      <c r="I119" s="48">
        <v>1.69</v>
      </c>
      <c r="J119" s="9">
        <v>23.06</v>
      </c>
      <c r="K119" s="44">
        <f t="shared" si="26"/>
        <v>0.81754450507899523</v>
      </c>
      <c r="L119" s="9">
        <v>52.05</v>
      </c>
      <c r="M119" s="9">
        <v>41.69</v>
      </c>
      <c r="N119" s="9">
        <v>0.33</v>
      </c>
      <c r="O119" s="9">
        <v>0</v>
      </c>
      <c r="P119" s="9">
        <v>7.63</v>
      </c>
      <c r="Q119" s="9">
        <v>1.88</v>
      </c>
      <c r="R119" s="9">
        <v>1.03</v>
      </c>
      <c r="S119" s="9">
        <v>6.6</v>
      </c>
      <c r="T119" s="9">
        <v>0.03</v>
      </c>
      <c r="U119" s="9">
        <v>77.8</v>
      </c>
      <c r="W119">
        <f t="shared" si="27"/>
        <v>106</v>
      </c>
      <c r="X119">
        <f t="shared" si="28"/>
        <v>114</v>
      </c>
      <c r="Y119">
        <f t="shared" si="29"/>
        <v>8</v>
      </c>
      <c r="Z119">
        <f t="shared" si="30"/>
        <v>118</v>
      </c>
      <c r="AA119">
        <f t="shared" si="31"/>
        <v>115</v>
      </c>
      <c r="AB119" s="57">
        <f t="shared" si="32"/>
        <v>92.2</v>
      </c>
      <c r="AC119">
        <f t="shared" si="33"/>
        <v>123</v>
      </c>
    </row>
    <row r="120" spans="1:29" x14ac:dyDescent="0.25">
      <c r="A120" t="s">
        <v>163</v>
      </c>
      <c r="B120">
        <v>2065</v>
      </c>
      <c r="C120" s="11">
        <v>1249</v>
      </c>
      <c r="D120" s="48">
        <v>7.31</v>
      </c>
      <c r="E120" s="48">
        <v>5.39</v>
      </c>
      <c r="F120" s="44">
        <v>0</v>
      </c>
      <c r="G120" s="48">
        <v>0</v>
      </c>
      <c r="H120" s="48">
        <v>6.74</v>
      </c>
      <c r="I120" s="48">
        <v>0.56000000000000005</v>
      </c>
      <c r="J120" s="9">
        <v>7.63</v>
      </c>
      <c r="K120" s="44">
        <f t="shared" si="26"/>
        <v>0</v>
      </c>
      <c r="L120" s="9">
        <v>0</v>
      </c>
      <c r="M120" s="9">
        <v>80.010000000000005</v>
      </c>
      <c r="N120" s="9">
        <v>0</v>
      </c>
      <c r="O120" s="9">
        <v>0</v>
      </c>
      <c r="P120" s="9">
        <v>5.46</v>
      </c>
      <c r="Q120" s="9">
        <v>3.45</v>
      </c>
      <c r="R120" s="9">
        <v>0.83</v>
      </c>
      <c r="S120" s="9">
        <v>4.63</v>
      </c>
      <c r="T120" s="9">
        <v>0.99</v>
      </c>
      <c r="U120" s="9">
        <v>64.56</v>
      </c>
      <c r="W120">
        <f t="shared" si="27"/>
        <v>34</v>
      </c>
      <c r="X120">
        <f t="shared" si="28"/>
        <v>115</v>
      </c>
      <c r="Y120">
        <f t="shared" si="29"/>
        <v>30</v>
      </c>
      <c r="Z120">
        <f t="shared" si="30"/>
        <v>83</v>
      </c>
      <c r="AA120">
        <f t="shared" si="31"/>
        <v>57</v>
      </c>
      <c r="AB120" s="57">
        <f t="shared" si="32"/>
        <v>63.8</v>
      </c>
      <c r="AC120">
        <f t="shared" si="33"/>
        <v>59</v>
      </c>
    </row>
    <row r="121" spans="1:29" x14ac:dyDescent="0.25">
      <c r="A121" t="s">
        <v>196</v>
      </c>
      <c r="B121">
        <v>17112</v>
      </c>
      <c r="C121" s="11">
        <v>804</v>
      </c>
      <c r="D121" s="48">
        <v>6.16</v>
      </c>
      <c r="E121" s="48">
        <v>3.71</v>
      </c>
      <c r="F121" s="44">
        <f t="shared" si="25"/>
        <v>2.0595908279555129E-2</v>
      </c>
      <c r="G121" s="48">
        <v>0.06</v>
      </c>
      <c r="H121" s="48">
        <v>4.6500000000000004</v>
      </c>
      <c r="I121" s="48">
        <v>1.5</v>
      </c>
      <c r="J121" s="9">
        <v>24.41</v>
      </c>
      <c r="K121" s="44">
        <f t="shared" si="26"/>
        <v>0.55514577572924872</v>
      </c>
      <c r="L121" s="9">
        <v>291.32</v>
      </c>
      <c r="M121" s="9">
        <v>79.790000000000006</v>
      </c>
      <c r="N121" s="9">
        <v>1.59</v>
      </c>
      <c r="O121" s="9">
        <v>0</v>
      </c>
      <c r="P121" s="9">
        <v>5.76</v>
      </c>
      <c r="Q121" s="9">
        <v>2.4300000000000002</v>
      </c>
      <c r="R121" s="9">
        <v>0.25</v>
      </c>
      <c r="S121" s="9">
        <v>5.51</v>
      </c>
      <c r="T121" s="9">
        <v>1.57</v>
      </c>
      <c r="U121" s="9">
        <v>51.08</v>
      </c>
      <c r="W121">
        <f t="shared" si="27"/>
        <v>15</v>
      </c>
      <c r="X121">
        <f t="shared" si="28"/>
        <v>116</v>
      </c>
      <c r="Y121">
        <f t="shared" si="29"/>
        <v>15</v>
      </c>
      <c r="Z121">
        <f t="shared" si="30"/>
        <v>27</v>
      </c>
      <c r="AA121">
        <f t="shared" si="31"/>
        <v>58</v>
      </c>
      <c r="AB121" s="57">
        <f t="shared" si="32"/>
        <v>46.2</v>
      </c>
      <c r="AC121">
        <f t="shared" si="33"/>
        <v>12</v>
      </c>
    </row>
    <row r="122" spans="1:29" x14ac:dyDescent="0.25">
      <c r="A122" t="s">
        <v>125</v>
      </c>
      <c r="B122">
        <v>67891</v>
      </c>
      <c r="C122" s="11">
        <v>707</v>
      </c>
      <c r="D122" s="48">
        <v>5.91</v>
      </c>
      <c r="E122" s="48">
        <v>3.45</v>
      </c>
      <c r="F122" s="44">
        <v>0</v>
      </c>
      <c r="G122" s="48">
        <v>0</v>
      </c>
      <c r="H122" s="48">
        <v>4.83</v>
      </c>
      <c r="I122" s="48">
        <v>1.01</v>
      </c>
      <c r="J122" s="9">
        <v>17.07</v>
      </c>
      <c r="K122" s="44">
        <f t="shared" si="26"/>
        <v>0</v>
      </c>
      <c r="L122" s="9">
        <v>0</v>
      </c>
      <c r="M122" s="9">
        <v>71.459999999999994</v>
      </c>
      <c r="N122" s="9">
        <v>0</v>
      </c>
      <c r="O122" s="9">
        <v>2.52</v>
      </c>
      <c r="P122" s="9">
        <v>4.53</v>
      </c>
      <c r="Q122" s="9">
        <v>2.86</v>
      </c>
      <c r="R122" s="9">
        <v>0.19</v>
      </c>
      <c r="S122" s="9">
        <v>4.34</v>
      </c>
      <c r="T122" s="9">
        <v>-1.95</v>
      </c>
      <c r="U122" s="9">
        <v>120.74</v>
      </c>
      <c r="W122">
        <f t="shared" si="27"/>
        <v>129</v>
      </c>
      <c r="X122">
        <f t="shared" si="28"/>
        <v>117</v>
      </c>
      <c r="Y122">
        <f t="shared" si="29"/>
        <v>41</v>
      </c>
      <c r="Z122">
        <f t="shared" si="30"/>
        <v>129</v>
      </c>
      <c r="AA122">
        <f t="shared" si="31"/>
        <v>71</v>
      </c>
      <c r="AB122" s="57">
        <f t="shared" si="32"/>
        <v>97.4</v>
      </c>
      <c r="AC122">
        <f t="shared" si="33"/>
        <v>129</v>
      </c>
    </row>
    <row r="123" spans="1:29" x14ac:dyDescent="0.25">
      <c r="A123" t="s">
        <v>151</v>
      </c>
      <c r="B123">
        <v>17679</v>
      </c>
      <c r="C123" s="11">
        <v>1344</v>
      </c>
      <c r="D123" s="48">
        <v>5.89</v>
      </c>
      <c r="E123" s="48">
        <v>4.01</v>
      </c>
      <c r="F123" s="44">
        <f t="shared" si="25"/>
        <v>8.2059698430608272E-2</v>
      </c>
      <c r="G123" s="48">
        <v>0.08</v>
      </c>
      <c r="H123" s="48">
        <v>5.14</v>
      </c>
      <c r="I123" s="48">
        <v>0.69</v>
      </c>
      <c r="J123" s="9">
        <v>11.79</v>
      </c>
      <c r="K123" s="44">
        <f t="shared" si="26"/>
        <v>2.0463765194665409</v>
      </c>
      <c r="L123" s="9">
        <v>97.49</v>
      </c>
      <c r="M123" s="9">
        <v>77.98</v>
      </c>
      <c r="N123" s="9">
        <v>2</v>
      </c>
      <c r="O123" s="9">
        <v>0.66</v>
      </c>
      <c r="P123" s="9">
        <v>7.51</v>
      </c>
      <c r="Q123" s="9">
        <v>1.99</v>
      </c>
      <c r="R123" s="9">
        <v>0.82</v>
      </c>
      <c r="S123" s="9">
        <v>6.6899999999999995</v>
      </c>
      <c r="T123" s="9">
        <v>1.62</v>
      </c>
      <c r="U123" s="9">
        <v>57.68</v>
      </c>
      <c r="W123">
        <f t="shared" si="27"/>
        <v>14</v>
      </c>
      <c r="X123">
        <f t="shared" si="28"/>
        <v>118</v>
      </c>
      <c r="Y123">
        <f t="shared" si="29"/>
        <v>6</v>
      </c>
      <c r="Z123">
        <f t="shared" si="30"/>
        <v>56</v>
      </c>
      <c r="AA123">
        <f t="shared" si="31"/>
        <v>62</v>
      </c>
      <c r="AB123" s="57">
        <f t="shared" si="32"/>
        <v>51.2</v>
      </c>
      <c r="AC123">
        <f t="shared" si="33"/>
        <v>23</v>
      </c>
    </row>
    <row r="124" spans="1:29" x14ac:dyDescent="0.25">
      <c r="A124" t="s">
        <v>358</v>
      </c>
      <c r="B124">
        <v>24956</v>
      </c>
      <c r="C124" s="11">
        <v>222</v>
      </c>
      <c r="D124" s="48">
        <v>5.89</v>
      </c>
      <c r="E124" s="48">
        <v>1.75</v>
      </c>
      <c r="F124" s="44">
        <f t="shared" si="25"/>
        <v>1.8878610534264682E-2</v>
      </c>
      <c r="G124" s="48">
        <v>0.01</v>
      </c>
      <c r="H124" s="48">
        <v>5.15</v>
      </c>
      <c r="I124" s="48">
        <v>0.8</v>
      </c>
      <c r="J124" s="9">
        <v>13.54</v>
      </c>
      <c r="K124" s="44">
        <f t="shared" si="26"/>
        <v>1.0787777448151248</v>
      </c>
      <c r="L124" s="9">
        <v>52.97</v>
      </c>
      <c r="M124" s="9">
        <v>34.03</v>
      </c>
      <c r="N124" s="9">
        <v>0.37</v>
      </c>
      <c r="O124" s="9">
        <v>0</v>
      </c>
      <c r="P124" s="9">
        <v>5.63</v>
      </c>
      <c r="Q124" s="9">
        <v>2.19</v>
      </c>
      <c r="R124" s="9">
        <v>0.99</v>
      </c>
      <c r="S124" s="9">
        <v>4.6399999999999997</v>
      </c>
      <c r="T124" s="9">
        <v>0.86</v>
      </c>
      <c r="U124" s="9">
        <v>48.24</v>
      </c>
      <c r="W124">
        <f t="shared" si="27"/>
        <v>39</v>
      </c>
      <c r="X124">
        <f t="shared" si="28"/>
        <v>118</v>
      </c>
      <c r="Y124">
        <f t="shared" si="29"/>
        <v>29</v>
      </c>
      <c r="Z124">
        <f t="shared" si="30"/>
        <v>15</v>
      </c>
      <c r="AA124">
        <f t="shared" si="31"/>
        <v>125</v>
      </c>
      <c r="AB124" s="57">
        <f t="shared" si="32"/>
        <v>65.2</v>
      </c>
      <c r="AC124">
        <f t="shared" si="33"/>
        <v>63</v>
      </c>
    </row>
    <row r="125" spans="1:29" x14ac:dyDescent="0.25">
      <c r="A125" t="s">
        <v>168</v>
      </c>
      <c r="B125">
        <v>67882</v>
      </c>
      <c r="C125" s="11">
        <v>656</v>
      </c>
      <c r="D125" s="48">
        <v>5.43</v>
      </c>
      <c r="E125" s="48">
        <v>1.36</v>
      </c>
      <c r="F125" s="44">
        <f t="shared" si="25"/>
        <v>2.0582484305855717E-2</v>
      </c>
      <c r="G125" s="48">
        <v>0.02</v>
      </c>
      <c r="H125" s="48">
        <v>4.45</v>
      </c>
      <c r="I125" s="48">
        <v>0.91</v>
      </c>
      <c r="J125" s="9">
        <v>16.8</v>
      </c>
      <c r="K125" s="44">
        <f t="shared" si="26"/>
        <v>1.5134179636658613</v>
      </c>
      <c r="L125" s="9">
        <v>97.17</v>
      </c>
      <c r="M125" s="9">
        <v>30.62</v>
      </c>
      <c r="N125" s="9">
        <v>1.1200000000000001</v>
      </c>
      <c r="O125" s="9">
        <v>0</v>
      </c>
      <c r="P125" s="9">
        <v>9.69</v>
      </c>
      <c r="Q125" s="9">
        <v>3.73</v>
      </c>
      <c r="R125" s="9">
        <v>0.41</v>
      </c>
      <c r="S125" s="9">
        <v>9.2799999999999994</v>
      </c>
      <c r="T125" s="9">
        <v>2.09</v>
      </c>
      <c r="U125" s="9">
        <v>54.15</v>
      </c>
      <c r="W125">
        <f t="shared" si="27"/>
        <v>7</v>
      </c>
      <c r="X125">
        <f t="shared" si="28"/>
        <v>120</v>
      </c>
      <c r="Y125">
        <f t="shared" si="29"/>
        <v>2</v>
      </c>
      <c r="Z125">
        <f t="shared" si="30"/>
        <v>37</v>
      </c>
      <c r="AA125">
        <f t="shared" si="31"/>
        <v>127</v>
      </c>
      <c r="AB125" s="57">
        <f t="shared" si="32"/>
        <v>58.6</v>
      </c>
      <c r="AC125">
        <f t="shared" si="33"/>
        <v>46</v>
      </c>
    </row>
    <row r="126" spans="1:29" x14ac:dyDescent="0.25">
      <c r="A126" t="s">
        <v>184</v>
      </c>
      <c r="B126">
        <v>19446</v>
      </c>
      <c r="C126" s="11">
        <v>699</v>
      </c>
      <c r="D126" s="48">
        <v>5.0599999999999996</v>
      </c>
      <c r="E126" s="48">
        <v>1.97</v>
      </c>
      <c r="F126" s="44">
        <f t="shared" si="25"/>
        <v>2.0689655172413793E-2</v>
      </c>
      <c r="G126" s="48">
        <v>0.06</v>
      </c>
      <c r="H126" s="48">
        <v>3.49</v>
      </c>
      <c r="I126" s="48">
        <v>1.56</v>
      </c>
      <c r="J126" s="9">
        <v>30.93</v>
      </c>
      <c r="K126" s="44">
        <f t="shared" si="26"/>
        <v>1.0502363031682127</v>
      </c>
      <c r="L126" s="9">
        <v>290</v>
      </c>
      <c r="M126" s="9">
        <v>56.56</v>
      </c>
      <c r="N126" s="9">
        <v>3.17</v>
      </c>
      <c r="O126" s="9">
        <v>-1.64</v>
      </c>
      <c r="P126" s="9">
        <v>5.67</v>
      </c>
      <c r="Q126" s="9">
        <v>3.7</v>
      </c>
      <c r="R126" s="9">
        <v>0.08</v>
      </c>
      <c r="S126" s="9">
        <v>5.59</v>
      </c>
      <c r="T126" s="9">
        <v>1.45</v>
      </c>
      <c r="U126" s="9">
        <v>66.209999999999994</v>
      </c>
      <c r="W126">
        <f t="shared" si="27"/>
        <v>18</v>
      </c>
      <c r="X126">
        <f t="shared" si="28"/>
        <v>121</v>
      </c>
      <c r="Y126">
        <f t="shared" si="29"/>
        <v>14</v>
      </c>
      <c r="Z126">
        <f t="shared" si="30"/>
        <v>89</v>
      </c>
      <c r="AA126">
        <f t="shared" si="31"/>
        <v>96</v>
      </c>
      <c r="AB126" s="57">
        <f t="shared" si="32"/>
        <v>67.599999999999994</v>
      </c>
      <c r="AC126">
        <f t="shared" si="33"/>
        <v>71</v>
      </c>
    </row>
    <row r="127" spans="1:29" x14ac:dyDescent="0.25">
      <c r="A127" t="s">
        <v>117</v>
      </c>
      <c r="B127">
        <v>4192</v>
      </c>
      <c r="C127" s="11">
        <v>396</v>
      </c>
      <c r="D127" s="48">
        <v>4.0999999999999996</v>
      </c>
      <c r="E127" s="48">
        <v>2.81</v>
      </c>
      <c r="F127" s="44">
        <f t="shared" si="25"/>
        <v>3.6363636363636362E-2</v>
      </c>
      <c r="G127" s="48">
        <v>0.01</v>
      </c>
      <c r="H127" s="48">
        <v>3.33</v>
      </c>
      <c r="I127" s="48">
        <v>0.75</v>
      </c>
      <c r="J127" s="9">
        <v>18.350000000000001</v>
      </c>
      <c r="K127" s="44">
        <f t="shared" si="26"/>
        <v>1.2940795858945324</v>
      </c>
      <c r="L127" s="9">
        <v>27.5</v>
      </c>
      <c r="M127" s="9">
        <v>84.52</v>
      </c>
      <c r="N127" s="9">
        <v>0.28999999999999998</v>
      </c>
      <c r="O127" s="9">
        <v>2.4</v>
      </c>
      <c r="P127" s="9">
        <v>6.03</v>
      </c>
      <c r="Q127" s="9">
        <v>3.97</v>
      </c>
      <c r="R127" s="9">
        <v>0.11</v>
      </c>
      <c r="S127" s="9">
        <v>5.92</v>
      </c>
      <c r="T127" s="9">
        <v>0.74</v>
      </c>
      <c r="U127" s="9">
        <v>66.48</v>
      </c>
      <c r="W127">
        <f t="shared" si="27"/>
        <v>43</v>
      </c>
      <c r="X127">
        <f t="shared" si="28"/>
        <v>122</v>
      </c>
      <c r="Y127">
        <f t="shared" si="29"/>
        <v>12</v>
      </c>
      <c r="Z127">
        <f t="shared" si="30"/>
        <v>90</v>
      </c>
      <c r="AA127">
        <f t="shared" si="31"/>
        <v>51</v>
      </c>
      <c r="AB127" s="57">
        <f t="shared" si="32"/>
        <v>63.6</v>
      </c>
      <c r="AC127">
        <f t="shared" si="33"/>
        <v>57</v>
      </c>
    </row>
    <row r="128" spans="1:29" x14ac:dyDescent="0.25">
      <c r="A128" t="s">
        <v>161</v>
      </c>
      <c r="B128">
        <v>14847</v>
      </c>
      <c r="C128" s="11">
        <v>399</v>
      </c>
      <c r="D128" s="48">
        <v>3.94</v>
      </c>
      <c r="E128" s="48">
        <v>1.42</v>
      </c>
      <c r="F128" s="44">
        <f t="shared" si="25"/>
        <v>1.5713881643043465E-2</v>
      </c>
      <c r="G128" s="48">
        <v>0.15</v>
      </c>
      <c r="H128" s="48">
        <v>3.2</v>
      </c>
      <c r="I128" s="48">
        <v>0.71</v>
      </c>
      <c r="J128" s="9">
        <v>18</v>
      </c>
      <c r="K128" s="44">
        <f t="shared" si="26"/>
        <v>1.1066113833129201</v>
      </c>
      <c r="L128" s="9">
        <v>954.57</v>
      </c>
      <c r="M128" s="9">
        <v>44.24</v>
      </c>
      <c r="N128" s="9">
        <v>10.59</v>
      </c>
      <c r="O128" s="9">
        <v>0.36</v>
      </c>
      <c r="P128" s="9">
        <v>5.47</v>
      </c>
      <c r="Q128" s="9">
        <v>5.39</v>
      </c>
      <c r="R128" s="9">
        <v>0.33</v>
      </c>
      <c r="S128" s="9">
        <v>5.14</v>
      </c>
      <c r="T128" s="9">
        <v>-2.06</v>
      </c>
      <c r="U128" s="9">
        <v>131.16</v>
      </c>
      <c r="W128">
        <f t="shared" si="27"/>
        <v>130</v>
      </c>
      <c r="X128">
        <f t="shared" si="28"/>
        <v>123</v>
      </c>
      <c r="Y128">
        <f t="shared" si="29"/>
        <v>20</v>
      </c>
      <c r="Z128">
        <f t="shared" si="30"/>
        <v>131</v>
      </c>
      <c r="AA128">
        <f t="shared" si="31"/>
        <v>110</v>
      </c>
      <c r="AB128" s="57">
        <f t="shared" si="32"/>
        <v>102.8</v>
      </c>
      <c r="AC128">
        <f t="shared" si="33"/>
        <v>132</v>
      </c>
    </row>
    <row r="129" spans="1:29" x14ac:dyDescent="0.25">
      <c r="A129" t="s">
        <v>192</v>
      </c>
      <c r="B129">
        <v>16383</v>
      </c>
      <c r="C129" s="11">
        <v>258</v>
      </c>
      <c r="D129" s="48">
        <v>2.75</v>
      </c>
      <c r="E129" s="48">
        <v>0.55000000000000004</v>
      </c>
      <c r="F129" s="44">
        <f t="shared" si="25"/>
        <v>0</v>
      </c>
      <c r="G129" s="48">
        <v>0</v>
      </c>
      <c r="H129" s="48">
        <v>1.27</v>
      </c>
      <c r="I129" s="48">
        <v>1.48</v>
      </c>
      <c r="J129" s="9">
        <v>53.73</v>
      </c>
      <c r="K129" s="44">
        <f t="shared" si="26"/>
        <v>0</v>
      </c>
      <c r="L129" s="9">
        <v>36.43</v>
      </c>
      <c r="M129" s="9">
        <v>43.37</v>
      </c>
      <c r="N129" s="9">
        <v>0.54</v>
      </c>
      <c r="O129" s="9">
        <v>-2.12</v>
      </c>
      <c r="P129" s="9">
        <v>4.55</v>
      </c>
      <c r="Q129" s="9">
        <v>3.2</v>
      </c>
      <c r="R129" s="9">
        <v>0.86</v>
      </c>
      <c r="S129" s="9">
        <v>3.69</v>
      </c>
      <c r="T129" s="9">
        <v>1.76</v>
      </c>
      <c r="U129" s="9">
        <v>50.28</v>
      </c>
      <c r="W129">
        <f t="shared" si="27"/>
        <v>12</v>
      </c>
      <c r="X129">
        <f t="shared" si="28"/>
        <v>124</v>
      </c>
      <c r="Y129">
        <f t="shared" si="29"/>
        <v>66</v>
      </c>
      <c r="Z129">
        <f t="shared" si="30"/>
        <v>25</v>
      </c>
      <c r="AA129">
        <f t="shared" si="31"/>
        <v>112</v>
      </c>
      <c r="AB129" s="57">
        <f t="shared" si="32"/>
        <v>67.8</v>
      </c>
      <c r="AC129">
        <f t="shared" si="33"/>
        <v>73</v>
      </c>
    </row>
    <row r="130" spans="1:29" x14ac:dyDescent="0.25">
      <c r="A130" t="s">
        <v>221</v>
      </c>
      <c r="B130">
        <v>17437</v>
      </c>
      <c r="C130" s="11">
        <v>473</v>
      </c>
      <c r="D130" s="48">
        <v>2.65</v>
      </c>
      <c r="E130" s="48">
        <v>1.82</v>
      </c>
      <c r="F130" s="44">
        <f t="shared" si="25"/>
        <v>2.0483408439164276E-2</v>
      </c>
      <c r="G130" s="48">
        <v>0.02</v>
      </c>
      <c r="H130" s="48">
        <v>2.2999999999999998</v>
      </c>
      <c r="I130" s="48">
        <v>0.34</v>
      </c>
      <c r="J130" s="9">
        <v>12.96</v>
      </c>
      <c r="K130" s="44">
        <f t="shared" si="26"/>
        <v>1.1254620021518831</v>
      </c>
      <c r="L130" s="9">
        <v>97.64</v>
      </c>
      <c r="M130" s="9">
        <v>78.930000000000007</v>
      </c>
      <c r="N130" s="9">
        <v>1</v>
      </c>
      <c r="O130" s="9">
        <v>0</v>
      </c>
      <c r="P130" s="9">
        <v>5.0199999999999996</v>
      </c>
      <c r="Q130" s="9">
        <v>4.7</v>
      </c>
      <c r="R130" s="9">
        <v>0.49</v>
      </c>
      <c r="S130" s="9">
        <v>4.5299999999999994</v>
      </c>
      <c r="T130" s="9">
        <v>2.08</v>
      </c>
      <c r="U130" s="9">
        <v>48.62</v>
      </c>
      <c r="W130">
        <f t="shared" si="27"/>
        <v>9</v>
      </c>
      <c r="X130">
        <f t="shared" si="28"/>
        <v>125</v>
      </c>
      <c r="Y130">
        <f t="shared" si="29"/>
        <v>35</v>
      </c>
      <c r="Z130">
        <f t="shared" si="30"/>
        <v>16</v>
      </c>
      <c r="AA130">
        <f t="shared" si="31"/>
        <v>59</v>
      </c>
      <c r="AB130" s="57">
        <f t="shared" si="32"/>
        <v>48.8</v>
      </c>
      <c r="AC130">
        <f t="shared" si="33"/>
        <v>16</v>
      </c>
    </row>
    <row r="131" spans="1:29" x14ac:dyDescent="0.25">
      <c r="A131" t="s">
        <v>120</v>
      </c>
      <c r="B131">
        <v>524</v>
      </c>
      <c r="C131" s="11">
        <v>345</v>
      </c>
      <c r="D131" s="48">
        <v>2.37</v>
      </c>
      <c r="E131" s="48">
        <v>1.77</v>
      </c>
      <c r="F131" s="44">
        <v>0</v>
      </c>
      <c r="G131" s="48">
        <v>0</v>
      </c>
      <c r="H131" s="48">
        <v>2.02</v>
      </c>
      <c r="I131" s="48">
        <v>0.36</v>
      </c>
      <c r="J131" s="9">
        <v>15</v>
      </c>
      <c r="K131" s="44">
        <f t="shared" si="26"/>
        <v>0</v>
      </c>
      <c r="L131" s="9">
        <v>0</v>
      </c>
      <c r="M131" s="9">
        <v>87.85</v>
      </c>
      <c r="N131" s="9">
        <v>0</v>
      </c>
      <c r="O131" s="9">
        <v>0</v>
      </c>
      <c r="P131" s="9">
        <v>5.68</v>
      </c>
      <c r="Q131" s="9">
        <v>2.02</v>
      </c>
      <c r="R131" s="9">
        <v>0.72</v>
      </c>
      <c r="S131" s="9">
        <v>4.96</v>
      </c>
      <c r="T131" s="9">
        <v>0.76</v>
      </c>
      <c r="U131" s="9">
        <v>77.91</v>
      </c>
      <c r="W131">
        <f t="shared" si="27"/>
        <v>41</v>
      </c>
      <c r="X131">
        <f t="shared" si="28"/>
        <v>126</v>
      </c>
      <c r="Y131">
        <f t="shared" si="29"/>
        <v>23</v>
      </c>
      <c r="Z131">
        <f t="shared" si="30"/>
        <v>119</v>
      </c>
      <c r="AA131">
        <f t="shared" si="31"/>
        <v>45</v>
      </c>
      <c r="AB131" s="57">
        <f t="shared" si="32"/>
        <v>70.8</v>
      </c>
      <c r="AC131">
        <f t="shared" si="33"/>
        <v>84</v>
      </c>
    </row>
    <row r="132" spans="1:29" x14ac:dyDescent="0.25">
      <c r="A132" t="s">
        <v>222</v>
      </c>
      <c r="B132">
        <v>18861</v>
      </c>
      <c r="C132" s="11">
        <v>259</v>
      </c>
      <c r="D132" s="48">
        <v>2.16</v>
      </c>
      <c r="E132" s="48">
        <v>1.6</v>
      </c>
      <c r="F132" s="44">
        <v>0</v>
      </c>
      <c r="G132" s="48">
        <v>0</v>
      </c>
      <c r="H132" s="48">
        <v>1.95</v>
      </c>
      <c r="I132" s="48">
        <v>0.19</v>
      </c>
      <c r="J132" s="9">
        <v>8.81</v>
      </c>
      <c r="K132" s="44">
        <f t="shared" si="26"/>
        <v>0</v>
      </c>
      <c r="L132" s="9">
        <v>0</v>
      </c>
      <c r="M132" s="9">
        <v>81.86</v>
      </c>
      <c r="N132" s="9">
        <v>0</v>
      </c>
      <c r="O132" s="9">
        <v>0.49</v>
      </c>
      <c r="P132" s="9">
        <v>5.94</v>
      </c>
      <c r="Q132" s="9">
        <v>2.92</v>
      </c>
      <c r="R132" s="9">
        <v>1.35</v>
      </c>
      <c r="S132" s="9">
        <v>4.59</v>
      </c>
      <c r="T132" s="9">
        <v>-1.17</v>
      </c>
      <c r="U132" s="9">
        <v>99.38</v>
      </c>
      <c r="W132">
        <f t="shared" si="27"/>
        <v>128</v>
      </c>
      <c r="X132">
        <f t="shared" si="28"/>
        <v>127</v>
      </c>
      <c r="Y132">
        <f t="shared" si="29"/>
        <v>32</v>
      </c>
      <c r="Z132">
        <f t="shared" si="30"/>
        <v>128</v>
      </c>
      <c r="AA132">
        <f t="shared" si="31"/>
        <v>53</v>
      </c>
      <c r="AB132" s="57">
        <f t="shared" si="32"/>
        <v>93.6</v>
      </c>
      <c r="AC132">
        <f t="shared" si="33"/>
        <v>124</v>
      </c>
    </row>
    <row r="133" spans="1:29" x14ac:dyDescent="0.25">
      <c r="A133" t="s">
        <v>195</v>
      </c>
      <c r="B133">
        <v>13274</v>
      </c>
      <c r="C133" s="11">
        <v>346</v>
      </c>
      <c r="D133" s="48">
        <v>2.1</v>
      </c>
      <c r="E133" s="48">
        <v>1.4</v>
      </c>
      <c r="F133" s="44">
        <f t="shared" si="25"/>
        <v>1.8739751698289998E-2</v>
      </c>
      <c r="G133" s="48">
        <v>0.04</v>
      </c>
      <c r="H133" s="48">
        <v>1.69</v>
      </c>
      <c r="I133" s="48">
        <v>0.41</v>
      </c>
      <c r="J133" s="9">
        <v>19.489999999999998</v>
      </c>
      <c r="K133" s="44">
        <f t="shared" si="26"/>
        <v>1.3385536927349999</v>
      </c>
      <c r="L133" s="9">
        <v>213.45</v>
      </c>
      <c r="M133" s="9">
        <v>82.51</v>
      </c>
      <c r="N133" s="9">
        <v>2.81</v>
      </c>
      <c r="O133" s="9">
        <v>0</v>
      </c>
      <c r="P133" s="9">
        <v>6.71</v>
      </c>
      <c r="Q133" s="9">
        <v>2.83</v>
      </c>
      <c r="R133" s="9">
        <v>0.1</v>
      </c>
      <c r="S133" s="9">
        <v>6.61</v>
      </c>
      <c r="T133" s="9">
        <v>0.04</v>
      </c>
      <c r="U133" s="9">
        <v>97.88</v>
      </c>
      <c r="W133">
        <f t="shared" si="27"/>
        <v>105</v>
      </c>
      <c r="X133">
        <f t="shared" si="28"/>
        <v>128</v>
      </c>
      <c r="Y133">
        <f t="shared" si="29"/>
        <v>7</v>
      </c>
      <c r="Z133">
        <f t="shared" si="30"/>
        <v>127</v>
      </c>
      <c r="AA133">
        <f t="shared" si="31"/>
        <v>52</v>
      </c>
      <c r="AB133" s="57">
        <f t="shared" si="32"/>
        <v>83.8</v>
      </c>
      <c r="AC133">
        <f t="shared" si="33"/>
        <v>115</v>
      </c>
    </row>
    <row r="134" spans="1:29" x14ac:dyDescent="0.25">
      <c r="A134" t="s">
        <v>169</v>
      </c>
      <c r="B134">
        <v>23627</v>
      </c>
      <c r="C134" s="11">
        <v>302</v>
      </c>
      <c r="D134" s="48">
        <v>1.81</v>
      </c>
      <c r="E134" s="48">
        <v>0.63</v>
      </c>
      <c r="F134" s="44">
        <v>0</v>
      </c>
      <c r="G134" s="48">
        <v>0</v>
      </c>
      <c r="H134" s="48">
        <v>1.5</v>
      </c>
      <c r="I134" s="48">
        <v>0.28999999999999998</v>
      </c>
      <c r="J134" s="9">
        <v>16.14</v>
      </c>
      <c r="K134" s="44">
        <f t="shared" si="26"/>
        <v>0</v>
      </c>
      <c r="L134" s="9">
        <v>0</v>
      </c>
      <c r="M134" s="9">
        <v>41.83</v>
      </c>
      <c r="N134" s="9">
        <v>0</v>
      </c>
      <c r="O134" s="9">
        <v>0</v>
      </c>
      <c r="P134" s="9">
        <v>9.39</v>
      </c>
      <c r="Q134" s="9">
        <v>4.8899999999999997</v>
      </c>
      <c r="R134" s="9">
        <v>0.27</v>
      </c>
      <c r="S134" s="9">
        <v>9.120000000000001</v>
      </c>
      <c r="T134" s="9">
        <v>2.34</v>
      </c>
      <c r="U134" s="9">
        <v>60.17</v>
      </c>
      <c r="W134">
        <f t="shared" si="27"/>
        <v>6</v>
      </c>
      <c r="X134">
        <f t="shared" si="28"/>
        <v>129</v>
      </c>
      <c r="Y134">
        <f t="shared" si="29"/>
        <v>3</v>
      </c>
      <c r="Z134">
        <f t="shared" si="30"/>
        <v>75</v>
      </c>
      <c r="AA134">
        <f t="shared" si="31"/>
        <v>114</v>
      </c>
      <c r="AB134" s="57">
        <f t="shared" ref="AB134:AB137" si="34">AVERAGE(W134:AA134)</f>
        <v>65.400000000000006</v>
      </c>
      <c r="AC134">
        <f t="shared" ref="AC134:AC137" si="35">RANK(AB134,$AB$6:$AB$400,1)</f>
        <v>64</v>
      </c>
    </row>
    <row r="135" spans="1:29" x14ac:dyDescent="0.25">
      <c r="A135" t="s">
        <v>171</v>
      </c>
      <c r="B135">
        <v>15296</v>
      </c>
      <c r="C135" s="11">
        <v>318</v>
      </c>
      <c r="D135" s="48">
        <v>1.4</v>
      </c>
      <c r="E135" s="48">
        <v>0.56000000000000005</v>
      </c>
      <c r="F135" s="44">
        <v>0</v>
      </c>
      <c r="G135" s="48">
        <v>0</v>
      </c>
      <c r="H135" s="48">
        <v>1.2</v>
      </c>
      <c r="I135" s="48">
        <v>0.2</v>
      </c>
      <c r="J135" s="9">
        <v>14.03</v>
      </c>
      <c r="K135" s="44">
        <f t="shared" ref="K135:K137" si="36">(F135/E135)*100</f>
        <v>0</v>
      </c>
      <c r="L135" s="9">
        <v>0</v>
      </c>
      <c r="M135" s="9">
        <v>46.43</v>
      </c>
      <c r="N135" s="9">
        <v>0</v>
      </c>
      <c r="O135" s="9">
        <v>0</v>
      </c>
      <c r="P135" s="9">
        <v>5.26</v>
      </c>
      <c r="Q135" s="9">
        <v>4.72</v>
      </c>
      <c r="R135" s="9">
        <v>0.14000000000000001</v>
      </c>
      <c r="S135" s="9">
        <v>5.12</v>
      </c>
      <c r="T135" s="9">
        <v>1.22</v>
      </c>
      <c r="U135" s="9">
        <v>72.69</v>
      </c>
      <c r="W135">
        <f t="shared" si="27"/>
        <v>24</v>
      </c>
      <c r="X135">
        <f t="shared" si="28"/>
        <v>130</v>
      </c>
      <c r="Y135">
        <f t="shared" si="29"/>
        <v>21</v>
      </c>
      <c r="Z135">
        <f t="shared" si="30"/>
        <v>108</v>
      </c>
      <c r="AA135">
        <f t="shared" si="31"/>
        <v>108</v>
      </c>
      <c r="AB135" s="57">
        <f t="shared" si="34"/>
        <v>78.2</v>
      </c>
      <c r="AC135">
        <f t="shared" si="35"/>
        <v>102</v>
      </c>
    </row>
    <row r="136" spans="1:29" x14ac:dyDescent="0.25">
      <c r="A136" t="s">
        <v>215</v>
      </c>
      <c r="B136">
        <v>67965</v>
      </c>
      <c r="C136" s="11">
        <v>188</v>
      </c>
      <c r="D136" s="48">
        <v>1.4</v>
      </c>
      <c r="E136" s="48">
        <v>0.43</v>
      </c>
      <c r="F136" s="44">
        <f t="shared" ref="F136:F137" si="37">G136/(L136/100)</f>
        <v>2.001000500250125E-2</v>
      </c>
      <c r="G136" s="48">
        <v>0.02</v>
      </c>
      <c r="H136" s="48">
        <v>1.05</v>
      </c>
      <c r="I136" s="48">
        <v>0.36</v>
      </c>
      <c r="J136" s="9">
        <v>25.39</v>
      </c>
      <c r="K136" s="44">
        <f t="shared" si="36"/>
        <v>4.6534895354654067</v>
      </c>
      <c r="L136" s="9">
        <v>99.95</v>
      </c>
      <c r="M136" s="9">
        <v>40.630000000000003</v>
      </c>
      <c r="N136" s="9">
        <v>4.87</v>
      </c>
      <c r="O136" s="9">
        <v>0.86</v>
      </c>
      <c r="P136" s="9">
        <v>15.57</v>
      </c>
      <c r="Q136" s="9">
        <v>3.18</v>
      </c>
      <c r="R136" s="9">
        <v>0.22</v>
      </c>
      <c r="S136" s="9">
        <v>15.35</v>
      </c>
      <c r="T136" s="9">
        <v>5.4</v>
      </c>
      <c r="U136" s="9">
        <v>74.89</v>
      </c>
      <c r="W136">
        <f t="shared" si="27"/>
        <v>1</v>
      </c>
      <c r="X136">
        <f t="shared" si="28"/>
        <v>130</v>
      </c>
      <c r="Y136">
        <f t="shared" si="29"/>
        <v>1</v>
      </c>
      <c r="Z136">
        <f t="shared" si="30"/>
        <v>112</v>
      </c>
      <c r="AA136">
        <f t="shared" si="31"/>
        <v>117</v>
      </c>
      <c r="AB136" s="57">
        <f t="shared" si="34"/>
        <v>72.2</v>
      </c>
      <c r="AC136">
        <f t="shared" si="35"/>
        <v>87</v>
      </c>
    </row>
    <row r="137" spans="1:29" x14ac:dyDescent="0.25">
      <c r="A137" t="s">
        <v>180</v>
      </c>
      <c r="B137">
        <v>24043</v>
      </c>
      <c r="C137" s="11">
        <v>240</v>
      </c>
      <c r="D137" s="48">
        <v>0.96</v>
      </c>
      <c r="E137" s="48">
        <v>0.3</v>
      </c>
      <c r="F137" s="44">
        <f t="shared" si="37"/>
        <v>0</v>
      </c>
      <c r="G137" s="48">
        <v>0</v>
      </c>
      <c r="H137" s="48">
        <v>0.78</v>
      </c>
      <c r="I137" s="48">
        <v>0.18</v>
      </c>
      <c r="J137" s="9">
        <v>19.09</v>
      </c>
      <c r="K137" s="44">
        <f t="shared" si="36"/>
        <v>0</v>
      </c>
      <c r="L137" s="9">
        <v>36.630000000000003</v>
      </c>
      <c r="M137" s="9">
        <v>38.36</v>
      </c>
      <c r="N137" s="9">
        <v>1.17</v>
      </c>
      <c r="O137" s="9">
        <v>0</v>
      </c>
      <c r="P137" s="9">
        <v>7.27</v>
      </c>
      <c r="Q137" s="9">
        <v>3.96</v>
      </c>
      <c r="R137" s="9">
        <v>0.16</v>
      </c>
      <c r="S137" s="9">
        <v>7.1099999999999994</v>
      </c>
      <c r="T137" s="9">
        <v>3.62</v>
      </c>
      <c r="U137" s="9">
        <v>30.72</v>
      </c>
      <c r="W137">
        <f t="shared" si="27"/>
        <v>3</v>
      </c>
      <c r="X137">
        <f t="shared" si="28"/>
        <v>132</v>
      </c>
      <c r="Y137">
        <f t="shared" si="29"/>
        <v>4</v>
      </c>
      <c r="Z137">
        <f t="shared" si="30"/>
        <v>1</v>
      </c>
      <c r="AA137">
        <f t="shared" si="31"/>
        <v>118</v>
      </c>
      <c r="AB137" s="57">
        <f t="shared" si="34"/>
        <v>51.6</v>
      </c>
      <c r="AC137">
        <f t="shared" si="35"/>
        <v>24</v>
      </c>
    </row>
    <row r="138" spans="1:29" x14ac:dyDescent="0.25">
      <c r="C138"/>
      <c r="D138" s="23"/>
    </row>
    <row r="139" spans="1:29" x14ac:dyDescent="0.25">
      <c r="C139"/>
      <c r="D139" s="23"/>
    </row>
    <row r="140" spans="1:29" x14ac:dyDescent="0.25">
      <c r="C140"/>
      <c r="D140" s="23"/>
    </row>
    <row r="141" spans="1:29" x14ac:dyDescent="0.25">
      <c r="C141"/>
      <c r="D141" s="23"/>
    </row>
    <row r="142" spans="1:29" x14ac:dyDescent="0.25">
      <c r="C142"/>
      <c r="D142" s="23"/>
    </row>
    <row r="143" spans="1:29" x14ac:dyDescent="0.25">
      <c r="D143" s="23"/>
    </row>
    <row r="144" spans="1:29" x14ac:dyDescent="0.25">
      <c r="D144" s="23"/>
    </row>
    <row r="145" spans="4:4" x14ac:dyDescent="0.25">
      <c r="D145" s="23"/>
    </row>
    <row r="146" spans="4:4" x14ac:dyDescent="0.25">
      <c r="D146" s="23"/>
    </row>
    <row r="147" spans="4:4" x14ac:dyDescent="0.25">
      <c r="D147" s="9"/>
    </row>
    <row r="148" spans="4:4" x14ac:dyDescent="0.25">
      <c r="D148" s="9"/>
    </row>
    <row r="149" spans="4:4" x14ac:dyDescent="0.25">
      <c r="D149" s="9"/>
    </row>
  </sheetData>
  <autoFilter ref="A5:AC5" xr:uid="{BD43AF95-77CF-45D8-8801-00C3B60FCDE1}">
    <sortState xmlns:xlrd2="http://schemas.microsoft.com/office/spreadsheetml/2017/richdata2" ref="A6:AC139">
      <sortCondition descending="1" ref="D5"/>
    </sortState>
  </autoFilter>
  <sortState xmlns:xlrd2="http://schemas.microsoft.com/office/spreadsheetml/2017/richdata2" ref="A6:AC137">
    <sortCondition descending="1" ref="D6:D13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A25FD-6C46-489E-8012-D590DAB4E711}">
  <dimension ref="A1:AC21"/>
  <sheetViews>
    <sheetView zoomScale="85" zoomScaleNormal="85" workbookViewId="0">
      <pane ySplit="5" topLeftCell="A6" activePane="bottomLeft" state="frozen"/>
      <selection activeCell="D34" sqref="D34"/>
      <selection pane="bottomLeft" activeCell="F20" sqref="F20"/>
    </sheetView>
  </sheetViews>
  <sheetFormatPr defaultColWidth="8.7109375" defaultRowHeight="15" x14ac:dyDescent="0.25"/>
  <cols>
    <col min="1" max="1" width="34.28515625" customWidth="1"/>
    <col min="2" max="2" width="9.140625"/>
    <col min="3" max="3" width="11.5703125" style="11" bestFit="1" customWidth="1"/>
    <col min="4" max="4" width="13.140625" customWidth="1"/>
    <col min="5" max="5" width="11" style="48" customWidth="1"/>
    <col min="6" max="6" width="13.140625" style="9" customWidth="1"/>
    <col min="7" max="7" width="11.28515625" style="48" customWidth="1"/>
    <col min="8" max="8" width="10.5703125" style="48" customWidth="1"/>
    <col min="9" max="9" width="9.28515625" style="48" bestFit="1" customWidth="1"/>
    <col min="10" max="10" width="11.85546875" style="9" customWidth="1"/>
    <col min="11" max="11" width="9.85546875" style="9" customWidth="1"/>
    <col min="12" max="12" width="12.140625" style="9" customWidth="1"/>
    <col min="13" max="13" width="11.28515625" style="9" customWidth="1"/>
    <col min="14" max="14" width="12.140625" style="9" customWidth="1"/>
    <col min="15" max="15" width="12.42578125" style="9" customWidth="1"/>
    <col min="16" max="16" width="12.7109375" style="9" customWidth="1"/>
    <col min="17" max="17" width="13.28515625" style="9" customWidth="1"/>
    <col min="18" max="19" width="12.85546875" style="9" customWidth="1"/>
    <col min="20" max="20" width="12.28515625" style="9" customWidth="1"/>
    <col min="21" max="21" width="11.7109375" style="9" customWidth="1"/>
    <col min="22" max="22" width="4.42578125" customWidth="1"/>
    <col min="26" max="26" width="9.5703125" customWidth="1"/>
    <col min="28" max="28" width="8.7109375" style="39"/>
  </cols>
  <sheetData>
    <row r="1" spans="1:29" s="5" customFormat="1" ht="15.75" x14ac:dyDescent="0.25">
      <c r="A1" s="2" t="s">
        <v>21</v>
      </c>
      <c r="B1" s="2"/>
      <c r="C1" s="12"/>
      <c r="D1" s="2"/>
      <c r="E1" s="46"/>
      <c r="F1" s="7"/>
      <c r="G1" s="46"/>
      <c r="H1" s="46"/>
      <c r="I1" s="4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2"/>
      <c r="AB1" s="37"/>
    </row>
    <row r="2" spans="1:29" s="6" customFormat="1" ht="12.75" x14ac:dyDescent="0.2">
      <c r="A2" s="3" t="s">
        <v>11</v>
      </c>
      <c r="B2" s="3"/>
      <c r="C2" s="13"/>
      <c r="D2" s="3"/>
      <c r="E2" s="47"/>
      <c r="F2" s="8"/>
      <c r="G2" s="47"/>
      <c r="H2" s="47"/>
      <c r="I2" s="4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3"/>
      <c r="AB2" s="38"/>
    </row>
    <row r="3" spans="1:29" s="6" customFormat="1" ht="12.75" x14ac:dyDescent="0.2">
      <c r="A3" s="3" t="s">
        <v>354</v>
      </c>
      <c r="B3" s="3"/>
      <c r="C3" s="13"/>
      <c r="D3" s="3"/>
      <c r="E3" s="47"/>
      <c r="F3" s="8"/>
      <c r="G3" s="47"/>
      <c r="H3" s="47"/>
      <c r="I3" s="4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3"/>
      <c r="AB3" s="38"/>
    </row>
    <row r="5" spans="1:29" s="15" customFormat="1" ht="90" x14ac:dyDescent="0.25">
      <c r="A5" s="17" t="s">
        <v>0</v>
      </c>
      <c r="B5" s="17" t="s">
        <v>1</v>
      </c>
      <c r="C5" s="34" t="s">
        <v>2</v>
      </c>
      <c r="D5" s="17" t="s">
        <v>24</v>
      </c>
      <c r="E5" s="54" t="s">
        <v>5</v>
      </c>
      <c r="F5" s="28" t="s">
        <v>7</v>
      </c>
      <c r="G5" s="54" t="s">
        <v>25</v>
      </c>
      <c r="H5" s="54" t="s">
        <v>3</v>
      </c>
      <c r="I5" s="54" t="s">
        <v>6</v>
      </c>
      <c r="J5" s="28" t="s">
        <v>26</v>
      </c>
      <c r="K5" s="28" t="s">
        <v>8</v>
      </c>
      <c r="L5" s="28" t="s">
        <v>27</v>
      </c>
      <c r="M5" s="28" t="s">
        <v>28</v>
      </c>
      <c r="N5" s="28" t="s">
        <v>29</v>
      </c>
      <c r="O5" s="28" t="s">
        <v>30</v>
      </c>
      <c r="P5" s="28" t="s">
        <v>31</v>
      </c>
      <c r="Q5" s="28" t="s">
        <v>9</v>
      </c>
      <c r="R5" s="28" t="s">
        <v>32</v>
      </c>
      <c r="S5" s="28" t="s">
        <v>338</v>
      </c>
      <c r="T5" s="28" t="s">
        <v>33</v>
      </c>
      <c r="U5" s="28" t="s">
        <v>4</v>
      </c>
      <c r="W5" s="28" t="s">
        <v>333</v>
      </c>
      <c r="X5" s="28" t="s">
        <v>340</v>
      </c>
      <c r="Y5" s="28" t="s">
        <v>339</v>
      </c>
      <c r="Z5" s="28" t="s">
        <v>334</v>
      </c>
      <c r="AA5" s="28" t="s">
        <v>335</v>
      </c>
      <c r="AB5" s="28" t="s">
        <v>336</v>
      </c>
      <c r="AC5" s="28" t="s">
        <v>337</v>
      </c>
    </row>
    <row r="6" spans="1:29" x14ac:dyDescent="0.25">
      <c r="A6" t="s">
        <v>244</v>
      </c>
      <c r="B6">
        <v>62882</v>
      </c>
      <c r="C6" s="11">
        <v>150214</v>
      </c>
      <c r="D6" s="48">
        <v>3748.04</v>
      </c>
      <c r="E6" s="48">
        <v>3176.44</v>
      </c>
      <c r="F6" s="72">
        <f t="shared" ref="F6:F20" si="0">G6/(L6/100)</f>
        <v>16.597372359886911</v>
      </c>
      <c r="G6" s="44">
        <v>9.98</v>
      </c>
      <c r="H6" s="56">
        <v>3286.08</v>
      </c>
      <c r="I6" s="56">
        <v>370.85</v>
      </c>
      <c r="J6" s="44">
        <v>9.89</v>
      </c>
      <c r="K6" s="72">
        <f t="shared" ref="K6:K20" si="1">(F6/E6)*100</f>
        <v>0.52251490221401664</v>
      </c>
      <c r="L6" s="9">
        <v>60.13</v>
      </c>
      <c r="M6" s="9">
        <v>96.66</v>
      </c>
      <c r="N6" s="9">
        <v>0.31</v>
      </c>
      <c r="O6" s="9">
        <v>0.18</v>
      </c>
      <c r="P6" s="9">
        <v>5.05</v>
      </c>
      <c r="Q6" s="9">
        <v>2.67</v>
      </c>
      <c r="R6" s="9">
        <v>2.5499999999999998</v>
      </c>
      <c r="S6" s="9">
        <v>2.5</v>
      </c>
      <c r="T6" s="9">
        <v>0.45</v>
      </c>
      <c r="U6" s="9">
        <v>45.26</v>
      </c>
      <c r="W6">
        <f t="shared" ref="W6:W20" si="2">RANK(T6,$T$6:$T$216)</f>
        <v>10</v>
      </c>
      <c r="X6">
        <f t="shared" ref="X6:X20" si="3">RANK(D6,$D$6:$D$216)</f>
        <v>1</v>
      </c>
      <c r="Y6">
        <f t="shared" ref="Y6:Y20" si="4">RANK(S6,$S$6:$S$216)</f>
        <v>12</v>
      </c>
      <c r="Z6">
        <f t="shared" ref="Z6:Z20" si="5">RANK(U6,$U$6:$U$216,1)</f>
        <v>4</v>
      </c>
      <c r="AA6">
        <f t="shared" ref="AA6:AA20" si="6">RANK(M6,$M$6:$M$216)</f>
        <v>4</v>
      </c>
      <c r="AB6" s="57">
        <f t="shared" ref="AB6:AB20" si="7">AVERAGE(W6:AA6)</f>
        <v>6.2</v>
      </c>
      <c r="AC6">
        <f t="shared" ref="AC6:AC20" si="8">RANK(AB6,$AB$6:$AB$216,1)</f>
        <v>2</v>
      </c>
    </row>
    <row r="7" spans="1:29" x14ac:dyDescent="0.25">
      <c r="A7" t="s">
        <v>238</v>
      </c>
      <c r="B7">
        <v>67278</v>
      </c>
      <c r="C7" s="11">
        <v>140602</v>
      </c>
      <c r="D7" s="48">
        <v>3326.32</v>
      </c>
      <c r="E7" s="48">
        <v>2909.92</v>
      </c>
      <c r="F7" s="72">
        <f t="shared" si="0"/>
        <v>12.686885946176849</v>
      </c>
      <c r="G7" s="44">
        <v>2.97</v>
      </c>
      <c r="H7" s="56">
        <v>2474.63</v>
      </c>
      <c r="I7" s="56">
        <v>339.51</v>
      </c>
      <c r="J7" s="44">
        <v>10.199999999999999</v>
      </c>
      <c r="K7" s="72">
        <f t="shared" si="1"/>
        <v>0.43598744797715572</v>
      </c>
      <c r="L7" s="9">
        <v>23.41</v>
      </c>
      <c r="M7" s="9">
        <v>117.59</v>
      </c>
      <c r="N7" s="9">
        <v>0.1</v>
      </c>
      <c r="O7" s="9">
        <v>0.17</v>
      </c>
      <c r="P7" s="9">
        <v>4.3600000000000003</v>
      </c>
      <c r="Q7" s="9">
        <v>3.38</v>
      </c>
      <c r="R7" s="9">
        <v>2.95</v>
      </c>
      <c r="S7" s="9">
        <v>1.4100000000000001</v>
      </c>
      <c r="T7" s="9">
        <v>0.5</v>
      </c>
      <c r="U7" s="9">
        <v>36.01</v>
      </c>
      <c r="W7">
        <f t="shared" si="2"/>
        <v>8</v>
      </c>
      <c r="X7">
        <f t="shared" si="3"/>
        <v>2</v>
      </c>
      <c r="Y7">
        <f t="shared" si="4"/>
        <v>15</v>
      </c>
      <c r="Z7">
        <f t="shared" si="5"/>
        <v>2</v>
      </c>
      <c r="AA7">
        <f t="shared" si="6"/>
        <v>1</v>
      </c>
      <c r="AB7" s="57">
        <f t="shared" si="7"/>
        <v>5.6</v>
      </c>
      <c r="AC7">
        <f t="shared" si="8"/>
        <v>1</v>
      </c>
    </row>
    <row r="8" spans="1:29" x14ac:dyDescent="0.25">
      <c r="A8" t="s">
        <v>242</v>
      </c>
      <c r="B8">
        <v>66594</v>
      </c>
      <c r="C8" s="11">
        <v>62919</v>
      </c>
      <c r="D8" s="48">
        <v>884.43</v>
      </c>
      <c r="E8" s="48">
        <v>767.85</v>
      </c>
      <c r="F8" s="72">
        <f t="shared" si="0"/>
        <v>4.55106237148732</v>
      </c>
      <c r="G8" s="44">
        <v>3.32</v>
      </c>
      <c r="H8" s="56">
        <v>798.35</v>
      </c>
      <c r="I8" s="56">
        <v>76.150000000000006</v>
      </c>
      <c r="J8" s="44">
        <v>8.6</v>
      </c>
      <c r="K8" s="72">
        <f t="shared" si="1"/>
        <v>0.59270200839842668</v>
      </c>
      <c r="L8" s="9">
        <v>72.95</v>
      </c>
      <c r="M8" s="9">
        <v>96.18</v>
      </c>
      <c r="N8" s="9">
        <v>0.43</v>
      </c>
      <c r="O8" s="9">
        <v>0.4</v>
      </c>
      <c r="P8" s="9">
        <v>5.79</v>
      </c>
      <c r="Q8" s="9">
        <v>3.81</v>
      </c>
      <c r="R8" s="9">
        <v>3.39</v>
      </c>
      <c r="S8" s="9">
        <v>2.4</v>
      </c>
      <c r="T8" s="9">
        <v>0.56000000000000005</v>
      </c>
      <c r="U8" s="9">
        <v>36.130000000000003</v>
      </c>
      <c r="W8">
        <f t="shared" si="2"/>
        <v>7</v>
      </c>
      <c r="X8">
        <f t="shared" si="3"/>
        <v>3</v>
      </c>
      <c r="Y8">
        <f t="shared" si="4"/>
        <v>14</v>
      </c>
      <c r="Z8">
        <f t="shared" si="5"/>
        <v>3</v>
      </c>
      <c r="AA8">
        <f t="shared" si="6"/>
        <v>5</v>
      </c>
      <c r="AB8" s="57">
        <f t="shared" si="7"/>
        <v>6.4</v>
      </c>
      <c r="AC8">
        <f t="shared" si="8"/>
        <v>3</v>
      </c>
    </row>
    <row r="9" spans="1:29" x14ac:dyDescent="0.25">
      <c r="A9" t="s">
        <v>249</v>
      </c>
      <c r="B9">
        <v>65861</v>
      </c>
      <c r="C9" s="11">
        <v>40170</v>
      </c>
      <c r="D9" s="48">
        <v>712.08</v>
      </c>
      <c r="E9" s="48">
        <v>578.19000000000005</v>
      </c>
      <c r="F9" s="72">
        <f t="shared" si="0"/>
        <v>2.2550691680879282</v>
      </c>
      <c r="G9" s="44">
        <v>2.38</v>
      </c>
      <c r="H9" s="56">
        <v>561.17999999999995</v>
      </c>
      <c r="I9" s="56">
        <v>77.41</v>
      </c>
      <c r="J9" s="44">
        <v>10.87</v>
      </c>
      <c r="K9" s="72">
        <f t="shared" si="1"/>
        <v>0.39002216712290566</v>
      </c>
      <c r="L9" s="9">
        <v>105.54</v>
      </c>
      <c r="M9" s="9">
        <v>103.03</v>
      </c>
      <c r="N9" s="9">
        <v>0.41</v>
      </c>
      <c r="O9" s="9">
        <v>0.16</v>
      </c>
      <c r="P9" s="9">
        <v>4.29</v>
      </c>
      <c r="Q9" s="9">
        <v>2.42</v>
      </c>
      <c r="R9" s="9">
        <v>1.85</v>
      </c>
      <c r="S9" s="9">
        <v>2.44</v>
      </c>
      <c r="T9" s="9">
        <v>-0.09</v>
      </c>
      <c r="U9" s="9">
        <v>64.540000000000006</v>
      </c>
      <c r="W9">
        <f t="shared" si="2"/>
        <v>14</v>
      </c>
      <c r="X9">
        <f t="shared" si="3"/>
        <v>4</v>
      </c>
      <c r="Y9">
        <f t="shared" si="4"/>
        <v>13</v>
      </c>
      <c r="Z9">
        <f t="shared" si="5"/>
        <v>10</v>
      </c>
      <c r="AA9">
        <f t="shared" si="6"/>
        <v>3</v>
      </c>
      <c r="AB9" s="57">
        <f t="shared" si="7"/>
        <v>8.8000000000000007</v>
      </c>
      <c r="AC9">
        <f t="shared" si="8"/>
        <v>11</v>
      </c>
    </row>
    <row r="10" spans="1:29" x14ac:dyDescent="0.25">
      <c r="A10" t="s">
        <v>251</v>
      </c>
      <c r="B10">
        <v>67270</v>
      </c>
      <c r="C10" s="11">
        <v>23008</v>
      </c>
      <c r="D10" s="48">
        <v>481.73</v>
      </c>
      <c r="E10" s="48">
        <v>377.84</v>
      </c>
      <c r="F10" s="72">
        <f t="shared" si="0"/>
        <v>1.0731120248721293</v>
      </c>
      <c r="G10" s="44">
        <v>1.07</v>
      </c>
      <c r="H10" s="56">
        <v>419.21</v>
      </c>
      <c r="I10" s="56">
        <v>41.83</v>
      </c>
      <c r="J10" s="44">
        <v>8.68</v>
      </c>
      <c r="K10" s="72">
        <f t="shared" si="1"/>
        <v>0.28401228691301328</v>
      </c>
      <c r="L10" s="9">
        <v>99.71</v>
      </c>
      <c r="M10" s="9">
        <v>90.13</v>
      </c>
      <c r="N10" s="9">
        <v>0.28000000000000003</v>
      </c>
      <c r="O10" s="9">
        <v>0.66</v>
      </c>
      <c r="P10" s="9">
        <v>4.9800000000000004</v>
      </c>
      <c r="Q10" s="9">
        <v>2.02</v>
      </c>
      <c r="R10" s="9">
        <v>1.77</v>
      </c>
      <c r="S10" s="9">
        <v>3.2100000000000004</v>
      </c>
      <c r="T10" s="9">
        <v>0.23</v>
      </c>
      <c r="U10" s="9">
        <v>59.4</v>
      </c>
      <c r="W10">
        <f t="shared" si="2"/>
        <v>11</v>
      </c>
      <c r="X10">
        <f t="shared" si="3"/>
        <v>5</v>
      </c>
      <c r="Y10">
        <f t="shared" si="4"/>
        <v>9</v>
      </c>
      <c r="Z10">
        <f t="shared" si="5"/>
        <v>6</v>
      </c>
      <c r="AA10">
        <f t="shared" si="6"/>
        <v>7</v>
      </c>
      <c r="AB10" s="57">
        <f t="shared" si="7"/>
        <v>7.6</v>
      </c>
      <c r="AC10">
        <f t="shared" si="8"/>
        <v>6</v>
      </c>
    </row>
    <row r="11" spans="1:29" x14ac:dyDescent="0.25">
      <c r="A11" t="s">
        <v>248</v>
      </c>
      <c r="B11">
        <v>67269</v>
      </c>
      <c r="C11" s="11">
        <v>27848</v>
      </c>
      <c r="D11" s="48">
        <v>417.85</v>
      </c>
      <c r="E11" s="48">
        <v>276.49</v>
      </c>
      <c r="F11" s="72">
        <f t="shared" si="0"/>
        <v>1.6087182148417229</v>
      </c>
      <c r="G11" s="44">
        <v>0.31</v>
      </c>
      <c r="H11" s="56">
        <v>371.07</v>
      </c>
      <c r="I11" s="56">
        <v>43.6</v>
      </c>
      <c r="J11" s="44">
        <v>10.42</v>
      </c>
      <c r="K11" s="72">
        <f t="shared" si="1"/>
        <v>0.58183594880166478</v>
      </c>
      <c r="L11" s="9">
        <v>19.27</v>
      </c>
      <c r="M11" s="9">
        <v>74.510000000000005</v>
      </c>
      <c r="N11" s="9">
        <v>0.11</v>
      </c>
      <c r="O11" s="9">
        <v>0.28999999999999998</v>
      </c>
      <c r="P11" s="9">
        <v>5</v>
      </c>
      <c r="Q11" s="9">
        <v>1.17</v>
      </c>
      <c r="R11" s="9">
        <v>0.99</v>
      </c>
      <c r="S11" s="9">
        <v>4.01</v>
      </c>
      <c r="T11" s="9">
        <v>2.89</v>
      </c>
      <c r="U11" s="9">
        <v>76.97</v>
      </c>
      <c r="W11">
        <f t="shared" si="2"/>
        <v>1</v>
      </c>
      <c r="X11">
        <f t="shared" si="3"/>
        <v>6</v>
      </c>
      <c r="Y11">
        <f t="shared" si="4"/>
        <v>8</v>
      </c>
      <c r="Z11">
        <f t="shared" si="5"/>
        <v>14</v>
      </c>
      <c r="AA11">
        <f t="shared" si="6"/>
        <v>8</v>
      </c>
      <c r="AB11" s="57">
        <f t="shared" si="7"/>
        <v>7.4</v>
      </c>
      <c r="AC11">
        <f t="shared" si="8"/>
        <v>5</v>
      </c>
    </row>
    <row r="12" spans="1:29" x14ac:dyDescent="0.25">
      <c r="A12" t="s">
        <v>245</v>
      </c>
      <c r="B12">
        <v>66595</v>
      </c>
      <c r="C12" s="11">
        <v>22859</v>
      </c>
      <c r="D12" s="48">
        <v>346.25</v>
      </c>
      <c r="E12" s="48">
        <v>281.79000000000002</v>
      </c>
      <c r="F12" s="72">
        <f t="shared" si="0"/>
        <v>0.55574635486590274</v>
      </c>
      <c r="G12" s="44">
        <v>1.78</v>
      </c>
      <c r="H12" s="56">
        <v>268.70999999999998</v>
      </c>
      <c r="I12" s="56">
        <v>37.96</v>
      </c>
      <c r="J12" s="44">
        <v>10.96</v>
      </c>
      <c r="K12" s="72">
        <f t="shared" si="1"/>
        <v>0.19722004147269337</v>
      </c>
      <c r="L12" s="9">
        <v>320.29000000000002</v>
      </c>
      <c r="M12" s="9">
        <v>104.87</v>
      </c>
      <c r="N12" s="9">
        <v>0.63</v>
      </c>
      <c r="O12" s="9">
        <v>0</v>
      </c>
      <c r="P12" s="9">
        <v>4.6100000000000003</v>
      </c>
      <c r="Q12" s="9">
        <v>3.34</v>
      </c>
      <c r="R12" s="9">
        <v>1.78</v>
      </c>
      <c r="S12" s="9">
        <v>2.83</v>
      </c>
      <c r="T12" s="9">
        <v>0.08</v>
      </c>
      <c r="U12" s="9">
        <v>66.58</v>
      </c>
      <c r="W12">
        <f t="shared" si="2"/>
        <v>12</v>
      </c>
      <c r="X12">
        <f t="shared" si="3"/>
        <v>7</v>
      </c>
      <c r="Y12">
        <f t="shared" si="4"/>
        <v>10</v>
      </c>
      <c r="Z12">
        <f t="shared" si="5"/>
        <v>11</v>
      </c>
      <c r="AA12">
        <f t="shared" si="6"/>
        <v>2</v>
      </c>
      <c r="AB12" s="57">
        <f t="shared" si="7"/>
        <v>8.4</v>
      </c>
      <c r="AC12">
        <f t="shared" si="8"/>
        <v>8</v>
      </c>
    </row>
    <row r="13" spans="1:29" x14ac:dyDescent="0.25">
      <c r="A13" t="s">
        <v>250</v>
      </c>
      <c r="B13">
        <v>24501</v>
      </c>
      <c r="C13" s="11">
        <v>6847</v>
      </c>
      <c r="D13" s="48">
        <v>142.52000000000001</v>
      </c>
      <c r="E13" s="48">
        <v>79.12</v>
      </c>
      <c r="F13" s="72">
        <f t="shared" si="0"/>
        <v>0.44458558272467458</v>
      </c>
      <c r="G13" s="44">
        <v>0.14000000000000001</v>
      </c>
      <c r="H13" s="56">
        <v>124.34</v>
      </c>
      <c r="I13" s="56">
        <v>17.77</v>
      </c>
      <c r="J13" s="44">
        <v>12.47</v>
      </c>
      <c r="K13" s="72">
        <f t="shared" si="1"/>
        <v>0.56191302164392642</v>
      </c>
      <c r="L13" s="9">
        <v>31.49</v>
      </c>
      <c r="M13" s="9">
        <v>63.63</v>
      </c>
      <c r="N13" s="9">
        <v>0.17</v>
      </c>
      <c r="O13" s="9">
        <v>-0.27</v>
      </c>
      <c r="P13" s="9">
        <v>5.32</v>
      </c>
      <c r="Q13" s="9">
        <v>2.87</v>
      </c>
      <c r="R13" s="9">
        <v>1.23</v>
      </c>
      <c r="S13" s="9">
        <v>4.09</v>
      </c>
      <c r="T13" s="9">
        <v>0.47</v>
      </c>
      <c r="U13" s="9">
        <v>62.56</v>
      </c>
      <c r="W13">
        <f t="shared" si="2"/>
        <v>9</v>
      </c>
      <c r="X13">
        <f t="shared" si="3"/>
        <v>8</v>
      </c>
      <c r="Y13">
        <f t="shared" si="4"/>
        <v>6</v>
      </c>
      <c r="Z13">
        <f t="shared" si="5"/>
        <v>9</v>
      </c>
      <c r="AA13">
        <f t="shared" si="6"/>
        <v>12</v>
      </c>
      <c r="AB13" s="57">
        <f t="shared" si="7"/>
        <v>8.8000000000000007</v>
      </c>
      <c r="AC13">
        <f t="shared" si="8"/>
        <v>11</v>
      </c>
    </row>
    <row r="14" spans="1:29" x14ac:dyDescent="0.25">
      <c r="A14" t="s">
        <v>240</v>
      </c>
      <c r="B14">
        <v>60780</v>
      </c>
      <c r="C14" s="11">
        <v>3308</v>
      </c>
      <c r="D14" s="48">
        <v>80.7</v>
      </c>
      <c r="E14" s="48">
        <v>54.04</v>
      </c>
      <c r="F14" s="72">
        <f t="shared" si="0"/>
        <v>9.3703148425787114E-2</v>
      </c>
      <c r="G14" s="44">
        <v>0.05</v>
      </c>
      <c r="H14" s="56">
        <v>59.95</v>
      </c>
      <c r="I14" s="56">
        <v>15.53</v>
      </c>
      <c r="J14" s="44">
        <v>19.23</v>
      </c>
      <c r="K14" s="72">
        <f t="shared" si="1"/>
        <v>0.17339590752366232</v>
      </c>
      <c r="L14" s="9">
        <v>53.36</v>
      </c>
      <c r="M14" s="9">
        <v>90.14</v>
      </c>
      <c r="N14" s="9">
        <v>0.1</v>
      </c>
      <c r="O14" s="9">
        <v>0</v>
      </c>
      <c r="P14" s="9">
        <v>5</v>
      </c>
      <c r="Q14" s="9">
        <v>1.92</v>
      </c>
      <c r="R14" s="9">
        <v>2.4</v>
      </c>
      <c r="S14" s="9">
        <v>2.6</v>
      </c>
      <c r="T14" s="9">
        <v>-0.38</v>
      </c>
      <c r="U14" s="9">
        <v>59.12</v>
      </c>
      <c r="W14">
        <f t="shared" si="2"/>
        <v>15</v>
      </c>
      <c r="X14">
        <f t="shared" si="3"/>
        <v>9</v>
      </c>
      <c r="Y14">
        <f t="shared" si="4"/>
        <v>11</v>
      </c>
      <c r="Z14">
        <f t="shared" si="5"/>
        <v>5</v>
      </c>
      <c r="AA14">
        <f t="shared" si="6"/>
        <v>6</v>
      </c>
      <c r="AB14" s="57">
        <f t="shared" si="7"/>
        <v>9.1999999999999993</v>
      </c>
      <c r="AC14">
        <f t="shared" si="8"/>
        <v>14</v>
      </c>
    </row>
    <row r="15" spans="1:29" x14ac:dyDescent="0.25">
      <c r="A15" t="s">
        <v>237</v>
      </c>
      <c r="B15">
        <v>24523</v>
      </c>
      <c r="C15" s="11">
        <v>4417</v>
      </c>
      <c r="D15" s="48">
        <v>71.400000000000006</v>
      </c>
      <c r="E15" s="48">
        <v>27.18</v>
      </c>
      <c r="F15" s="72">
        <f t="shared" si="0"/>
        <v>0.27797081306462823</v>
      </c>
      <c r="G15" s="44">
        <v>0.2</v>
      </c>
      <c r="H15" s="56">
        <v>63.91</v>
      </c>
      <c r="I15" s="56">
        <v>7.02</v>
      </c>
      <c r="J15" s="44">
        <v>9.83</v>
      </c>
      <c r="K15" s="72">
        <f t="shared" si="1"/>
        <v>1.0227035064923775</v>
      </c>
      <c r="L15" s="9">
        <v>71.95</v>
      </c>
      <c r="M15" s="9">
        <v>42.52</v>
      </c>
      <c r="N15" s="9">
        <v>0.75</v>
      </c>
      <c r="O15" s="9">
        <v>0.25</v>
      </c>
      <c r="P15" s="9">
        <v>5.12</v>
      </c>
      <c r="Q15" s="9">
        <v>3.32</v>
      </c>
      <c r="R15" s="9">
        <v>0.63</v>
      </c>
      <c r="S15" s="9">
        <v>4.49</v>
      </c>
      <c r="T15" s="9">
        <v>1.1100000000000001</v>
      </c>
      <c r="U15" s="9">
        <v>60.64</v>
      </c>
      <c r="W15">
        <f t="shared" si="2"/>
        <v>3</v>
      </c>
      <c r="X15">
        <f t="shared" si="3"/>
        <v>10</v>
      </c>
      <c r="Y15">
        <f t="shared" si="4"/>
        <v>5</v>
      </c>
      <c r="Z15">
        <f t="shared" si="5"/>
        <v>7</v>
      </c>
      <c r="AA15">
        <f t="shared" si="6"/>
        <v>14</v>
      </c>
      <c r="AB15" s="57">
        <f t="shared" si="7"/>
        <v>7.8</v>
      </c>
      <c r="AC15">
        <f t="shared" si="8"/>
        <v>7</v>
      </c>
    </row>
    <row r="16" spans="1:29" x14ac:dyDescent="0.25">
      <c r="A16" t="s">
        <v>239</v>
      </c>
      <c r="B16">
        <v>24730</v>
      </c>
      <c r="C16" s="11">
        <v>1752</v>
      </c>
      <c r="D16" s="48">
        <v>30.85</v>
      </c>
      <c r="E16" s="48">
        <v>20.67</v>
      </c>
      <c r="F16" s="72">
        <f t="shared" si="0"/>
        <v>5.1019406997507899E-2</v>
      </c>
      <c r="G16" s="44">
        <v>0.26</v>
      </c>
      <c r="H16" s="56">
        <v>28.02</v>
      </c>
      <c r="I16" s="56">
        <v>3.16</v>
      </c>
      <c r="J16" s="44">
        <v>10.24</v>
      </c>
      <c r="K16" s="72">
        <f t="shared" si="1"/>
        <v>0.24682828736094772</v>
      </c>
      <c r="L16" s="9">
        <v>509.61</v>
      </c>
      <c r="M16" s="9">
        <v>73.75</v>
      </c>
      <c r="N16" s="9">
        <v>1.25</v>
      </c>
      <c r="O16" s="9">
        <v>0</v>
      </c>
      <c r="P16" s="9">
        <v>4.53</v>
      </c>
      <c r="Q16" s="9">
        <v>3.9</v>
      </c>
      <c r="R16" s="9">
        <v>0.46</v>
      </c>
      <c r="S16" s="9">
        <v>4.07</v>
      </c>
      <c r="T16" s="9">
        <v>0.75</v>
      </c>
      <c r="U16" s="9">
        <v>73.41</v>
      </c>
      <c r="W16">
        <f t="shared" si="2"/>
        <v>6</v>
      </c>
      <c r="X16">
        <f t="shared" si="3"/>
        <v>11</v>
      </c>
      <c r="Y16">
        <f t="shared" si="4"/>
        <v>7</v>
      </c>
      <c r="Z16">
        <f t="shared" si="5"/>
        <v>12</v>
      </c>
      <c r="AA16">
        <f t="shared" si="6"/>
        <v>9</v>
      </c>
      <c r="AB16" s="57">
        <f t="shared" si="7"/>
        <v>9</v>
      </c>
      <c r="AC16">
        <f t="shared" si="8"/>
        <v>13</v>
      </c>
    </row>
    <row r="17" spans="1:29" x14ac:dyDescent="0.25">
      <c r="A17" t="s">
        <v>241</v>
      </c>
      <c r="B17">
        <v>24486</v>
      </c>
      <c r="C17" s="11">
        <v>946</v>
      </c>
      <c r="D17" s="48">
        <v>8.67</v>
      </c>
      <c r="E17" s="48">
        <v>3.41</v>
      </c>
      <c r="F17" s="72">
        <v>0</v>
      </c>
      <c r="G17" s="44">
        <v>0</v>
      </c>
      <c r="H17" s="56">
        <v>6.95</v>
      </c>
      <c r="I17" s="56">
        <v>1.66</v>
      </c>
      <c r="J17" s="44">
        <v>19.11</v>
      </c>
      <c r="K17" s="72">
        <f t="shared" si="1"/>
        <v>0</v>
      </c>
      <c r="L17" s="9">
        <v>0</v>
      </c>
      <c r="M17" s="9">
        <v>49.12</v>
      </c>
      <c r="N17" s="9">
        <v>0</v>
      </c>
      <c r="O17" s="9">
        <v>0.01</v>
      </c>
      <c r="P17" s="9">
        <v>5.55</v>
      </c>
      <c r="Q17" s="9">
        <v>3.2</v>
      </c>
      <c r="R17" s="9">
        <v>0.99</v>
      </c>
      <c r="S17" s="9">
        <v>4.5599999999999996</v>
      </c>
      <c r="T17" s="9">
        <v>0.76</v>
      </c>
      <c r="U17" s="9">
        <v>62.08</v>
      </c>
      <c r="W17">
        <f t="shared" si="2"/>
        <v>5</v>
      </c>
      <c r="X17">
        <f t="shared" si="3"/>
        <v>12</v>
      </c>
      <c r="Y17">
        <f t="shared" si="4"/>
        <v>4</v>
      </c>
      <c r="Z17">
        <f t="shared" si="5"/>
        <v>8</v>
      </c>
      <c r="AA17">
        <f t="shared" si="6"/>
        <v>13</v>
      </c>
      <c r="AB17" s="57">
        <f t="shared" si="7"/>
        <v>8.4</v>
      </c>
      <c r="AC17">
        <f t="shared" si="8"/>
        <v>8</v>
      </c>
    </row>
    <row r="18" spans="1:29" x14ac:dyDescent="0.25">
      <c r="A18" t="s">
        <v>247</v>
      </c>
      <c r="B18">
        <v>24472</v>
      </c>
      <c r="C18" s="11">
        <v>611</v>
      </c>
      <c r="D18" s="48">
        <v>6.02</v>
      </c>
      <c r="E18" s="48">
        <v>2.15</v>
      </c>
      <c r="F18" s="72">
        <f t="shared" si="0"/>
        <v>2.4648755237860493E-2</v>
      </c>
      <c r="G18" s="44">
        <v>0.05</v>
      </c>
      <c r="H18" s="56">
        <v>3.31</v>
      </c>
      <c r="I18" s="56">
        <v>2.7</v>
      </c>
      <c r="J18" s="44">
        <v>44.89</v>
      </c>
      <c r="K18" s="72">
        <f t="shared" si="1"/>
        <v>1.1464537319935113</v>
      </c>
      <c r="L18" s="9">
        <v>202.85</v>
      </c>
      <c r="M18" s="9">
        <v>64.88</v>
      </c>
      <c r="N18" s="9">
        <v>2.4700000000000002</v>
      </c>
      <c r="O18" s="9">
        <v>0.53</v>
      </c>
      <c r="P18" s="9">
        <v>7.37</v>
      </c>
      <c r="Q18" s="9">
        <v>3.68</v>
      </c>
      <c r="R18" s="9">
        <v>0.16</v>
      </c>
      <c r="S18" s="9">
        <v>7.21</v>
      </c>
      <c r="T18" s="9">
        <v>1.1100000000000001</v>
      </c>
      <c r="U18" s="9">
        <v>73.73</v>
      </c>
      <c r="W18">
        <f t="shared" si="2"/>
        <v>3</v>
      </c>
      <c r="X18">
        <f t="shared" si="3"/>
        <v>13</v>
      </c>
      <c r="Y18">
        <f t="shared" si="4"/>
        <v>2</v>
      </c>
      <c r="Z18">
        <f t="shared" si="5"/>
        <v>13</v>
      </c>
      <c r="AA18">
        <f t="shared" si="6"/>
        <v>11</v>
      </c>
      <c r="AB18" s="57">
        <f t="shared" si="7"/>
        <v>8.4</v>
      </c>
      <c r="AC18">
        <f t="shared" si="8"/>
        <v>8</v>
      </c>
    </row>
    <row r="19" spans="1:29" x14ac:dyDescent="0.25">
      <c r="A19" t="s">
        <v>246</v>
      </c>
      <c r="B19">
        <v>16016</v>
      </c>
      <c r="C19" s="11">
        <v>1349</v>
      </c>
      <c r="D19" s="48">
        <v>5.96</v>
      </c>
      <c r="E19" s="48">
        <v>3.7</v>
      </c>
      <c r="F19" s="72">
        <f t="shared" si="0"/>
        <v>0</v>
      </c>
      <c r="G19" s="44">
        <v>0</v>
      </c>
      <c r="H19" s="56">
        <v>5.14</v>
      </c>
      <c r="I19" s="56">
        <v>0.65</v>
      </c>
      <c r="J19" s="44">
        <v>10.99</v>
      </c>
      <c r="K19" s="72">
        <f t="shared" si="1"/>
        <v>0</v>
      </c>
      <c r="L19" s="9">
        <v>11.16</v>
      </c>
      <c r="M19" s="9">
        <v>71.94</v>
      </c>
      <c r="N19" s="9">
        <v>0.13</v>
      </c>
      <c r="O19" s="9">
        <v>0</v>
      </c>
      <c r="P19" s="9">
        <v>5.55</v>
      </c>
      <c r="Q19" s="9">
        <v>0.55000000000000004</v>
      </c>
      <c r="R19" s="9">
        <v>0.23</v>
      </c>
      <c r="S19" s="9">
        <v>5.3199999999999994</v>
      </c>
      <c r="T19" s="9">
        <v>-0.05</v>
      </c>
      <c r="U19" s="9">
        <v>95.55</v>
      </c>
      <c r="W19">
        <f t="shared" si="2"/>
        <v>13</v>
      </c>
      <c r="X19">
        <f t="shared" si="3"/>
        <v>14</v>
      </c>
      <c r="Y19">
        <f t="shared" si="4"/>
        <v>3</v>
      </c>
      <c r="Z19">
        <f t="shared" si="5"/>
        <v>15</v>
      </c>
      <c r="AA19">
        <f t="shared" si="6"/>
        <v>10</v>
      </c>
      <c r="AB19" s="57">
        <f t="shared" si="7"/>
        <v>11</v>
      </c>
      <c r="AC19">
        <f t="shared" si="8"/>
        <v>15</v>
      </c>
    </row>
    <row r="20" spans="1:29" x14ac:dyDescent="0.25">
      <c r="A20" t="s">
        <v>243</v>
      </c>
      <c r="B20">
        <v>16614</v>
      </c>
      <c r="C20" s="11">
        <v>30</v>
      </c>
      <c r="D20" s="48">
        <v>0.2</v>
      </c>
      <c r="E20" s="48">
        <v>0.03</v>
      </c>
      <c r="F20" s="72">
        <f t="shared" si="0"/>
        <v>0</v>
      </c>
      <c r="G20" s="44">
        <v>0</v>
      </c>
      <c r="H20" s="56">
        <v>0.16</v>
      </c>
      <c r="I20" s="56">
        <v>0.03</v>
      </c>
      <c r="J20" s="44">
        <v>17.73</v>
      </c>
      <c r="K20" s="72">
        <f t="shared" si="1"/>
        <v>0</v>
      </c>
      <c r="L20" s="9">
        <v>411.53</v>
      </c>
      <c r="M20" s="9">
        <v>18.010000000000002</v>
      </c>
      <c r="N20" s="9">
        <v>12.99</v>
      </c>
      <c r="O20" s="9">
        <v>0</v>
      </c>
      <c r="P20" s="9">
        <v>11.36</v>
      </c>
      <c r="Q20" s="9">
        <v>2.14</v>
      </c>
      <c r="R20" s="9">
        <v>1.49</v>
      </c>
      <c r="S20" s="9">
        <v>9.8699999999999992</v>
      </c>
      <c r="T20" s="9">
        <v>1.86</v>
      </c>
      <c r="U20" s="9">
        <v>14.18</v>
      </c>
      <c r="W20">
        <f t="shared" si="2"/>
        <v>2</v>
      </c>
      <c r="X20">
        <f t="shared" si="3"/>
        <v>15</v>
      </c>
      <c r="Y20">
        <f t="shared" si="4"/>
        <v>1</v>
      </c>
      <c r="Z20">
        <f t="shared" si="5"/>
        <v>1</v>
      </c>
      <c r="AA20">
        <f t="shared" si="6"/>
        <v>15</v>
      </c>
      <c r="AB20" s="57">
        <f t="shared" si="7"/>
        <v>6.8</v>
      </c>
      <c r="AC20">
        <f t="shared" si="8"/>
        <v>4</v>
      </c>
    </row>
    <row r="21" spans="1:29" x14ac:dyDescent="0.25">
      <c r="C21"/>
      <c r="D21" s="23"/>
    </row>
  </sheetData>
  <autoFilter ref="A5:AC5" xr:uid="{607A25FD-6C46-489E-8012-D590DAB4E711}">
    <sortState xmlns:xlrd2="http://schemas.microsoft.com/office/spreadsheetml/2017/richdata2" ref="A6:AC21">
      <sortCondition descending="1" ref="D5"/>
    </sortState>
  </autoFilter>
  <sortState xmlns:xlrd2="http://schemas.microsoft.com/office/spreadsheetml/2017/richdata2" ref="A6:AC20">
    <sortCondition descending="1" ref="D6:D2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19A27-4C90-4191-BE4B-8AB839766A48}">
  <dimension ref="A1:AC22"/>
  <sheetViews>
    <sheetView zoomScale="85" zoomScaleNormal="85" workbookViewId="0">
      <pane ySplit="5" topLeftCell="A6" activePane="bottomLeft" state="frozen"/>
      <selection activeCell="D34" sqref="D34"/>
      <selection pane="bottomLeft" activeCell="R22" sqref="R22"/>
    </sheetView>
  </sheetViews>
  <sheetFormatPr defaultColWidth="8.7109375" defaultRowHeight="15" x14ac:dyDescent="0.25"/>
  <cols>
    <col min="1" max="1" width="33.5703125" customWidth="1"/>
    <col min="2" max="2" width="9.140625"/>
    <col min="3" max="3" width="11.5703125" style="11" bestFit="1" customWidth="1"/>
    <col min="4" max="4" width="11.28515625" customWidth="1"/>
    <col min="5" max="5" width="11.42578125" style="48" customWidth="1"/>
    <col min="6" max="6" width="11.28515625" style="9" customWidth="1"/>
    <col min="7" max="7" width="10.85546875" style="48" customWidth="1"/>
    <col min="8" max="8" width="11.28515625" style="48" customWidth="1"/>
    <col min="9" max="9" width="9.28515625" style="48" bestFit="1" customWidth="1"/>
    <col min="10" max="10" width="11.42578125" style="9" customWidth="1"/>
    <col min="11" max="11" width="10.140625" style="9" customWidth="1"/>
    <col min="12" max="12" width="13.28515625" style="9" customWidth="1"/>
    <col min="13" max="13" width="9.28515625" style="9" bestFit="1" customWidth="1"/>
    <col min="14" max="14" width="11.140625" style="9" customWidth="1"/>
    <col min="15" max="15" width="12.5703125" style="9" customWidth="1"/>
    <col min="16" max="16" width="13.5703125" style="9" customWidth="1"/>
    <col min="17" max="17" width="12.28515625" style="9" customWidth="1"/>
    <col min="18" max="19" width="12.7109375" style="9" customWidth="1"/>
    <col min="20" max="20" width="11.42578125" style="9" customWidth="1"/>
    <col min="21" max="21" width="11.140625" style="9" customWidth="1"/>
    <col min="22" max="22" width="4.5703125" customWidth="1"/>
    <col min="26" max="26" width="9.5703125" customWidth="1"/>
    <col min="28" max="28" width="8.7109375" style="39"/>
  </cols>
  <sheetData>
    <row r="1" spans="1:29" s="5" customFormat="1" ht="15.75" x14ac:dyDescent="0.25">
      <c r="A1" s="2" t="s">
        <v>22</v>
      </c>
      <c r="B1" s="2"/>
      <c r="C1" s="12"/>
      <c r="D1" s="2"/>
      <c r="E1" s="46"/>
      <c r="F1" s="7"/>
      <c r="G1" s="46"/>
      <c r="H1" s="46"/>
      <c r="I1" s="4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2"/>
      <c r="AB1" s="37"/>
    </row>
    <row r="2" spans="1:29" s="6" customFormat="1" ht="12.75" x14ac:dyDescent="0.2">
      <c r="A2" s="3" t="s">
        <v>11</v>
      </c>
      <c r="B2" s="3"/>
      <c r="C2" s="13"/>
      <c r="D2" s="3"/>
      <c r="E2" s="47"/>
      <c r="F2" s="8"/>
      <c r="G2" s="47"/>
      <c r="H2" s="47"/>
      <c r="I2" s="4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3"/>
      <c r="AB2" s="38"/>
    </row>
    <row r="3" spans="1:29" s="6" customFormat="1" ht="12.75" x14ac:dyDescent="0.2">
      <c r="A3" s="3" t="s">
        <v>354</v>
      </c>
      <c r="B3" s="3"/>
      <c r="C3" s="13"/>
      <c r="D3" s="3"/>
      <c r="E3" s="47"/>
      <c r="F3" s="8"/>
      <c r="G3" s="47"/>
      <c r="H3" s="47"/>
      <c r="I3" s="4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3"/>
      <c r="AB3" s="38"/>
    </row>
    <row r="5" spans="1:29" s="15" customFormat="1" ht="90" x14ac:dyDescent="0.25">
      <c r="A5" s="18" t="s">
        <v>0</v>
      </c>
      <c r="B5" s="18" t="s">
        <v>1</v>
      </c>
      <c r="C5" s="33" t="s">
        <v>2</v>
      </c>
      <c r="D5" s="18" t="s">
        <v>24</v>
      </c>
      <c r="E5" s="53" t="s">
        <v>5</v>
      </c>
      <c r="F5" s="27" t="s">
        <v>7</v>
      </c>
      <c r="G5" s="53" t="s">
        <v>25</v>
      </c>
      <c r="H5" s="53" t="s">
        <v>3</v>
      </c>
      <c r="I5" s="53" t="s">
        <v>6</v>
      </c>
      <c r="J5" s="27" t="s">
        <v>26</v>
      </c>
      <c r="K5" s="27" t="s">
        <v>8</v>
      </c>
      <c r="L5" s="27" t="s">
        <v>27</v>
      </c>
      <c r="M5" s="27" t="s">
        <v>28</v>
      </c>
      <c r="N5" s="27" t="s">
        <v>29</v>
      </c>
      <c r="O5" s="27" t="s">
        <v>30</v>
      </c>
      <c r="P5" s="27" t="s">
        <v>31</v>
      </c>
      <c r="Q5" s="27" t="s">
        <v>9</v>
      </c>
      <c r="R5" s="27" t="s">
        <v>32</v>
      </c>
      <c r="S5" s="27" t="s">
        <v>338</v>
      </c>
      <c r="T5" s="27" t="s">
        <v>33</v>
      </c>
      <c r="U5" s="27" t="s">
        <v>34</v>
      </c>
      <c r="W5" s="27" t="s">
        <v>333</v>
      </c>
      <c r="X5" s="27" t="s">
        <v>340</v>
      </c>
      <c r="Y5" s="27" t="s">
        <v>339</v>
      </c>
      <c r="Z5" s="27" t="s">
        <v>334</v>
      </c>
      <c r="AA5" s="27" t="s">
        <v>335</v>
      </c>
      <c r="AB5" s="27" t="s">
        <v>336</v>
      </c>
      <c r="AC5" s="27" t="s">
        <v>337</v>
      </c>
    </row>
    <row r="6" spans="1:29" x14ac:dyDescent="0.25">
      <c r="A6" t="s">
        <v>257</v>
      </c>
      <c r="B6">
        <v>19263</v>
      </c>
      <c r="C6" s="11">
        <v>167708</v>
      </c>
      <c r="D6" s="48">
        <v>3024.27</v>
      </c>
      <c r="E6" s="48">
        <v>2427.21</v>
      </c>
      <c r="F6" s="44">
        <f t="shared" ref="F6" si="0">G6/(L6/100)</f>
        <v>7.9108689306217768</v>
      </c>
      <c r="G6" s="48">
        <v>8.1300000000000008</v>
      </c>
      <c r="H6" s="48">
        <v>2466.33</v>
      </c>
      <c r="I6" s="48">
        <v>346.2</v>
      </c>
      <c r="J6" s="9">
        <v>11.44</v>
      </c>
      <c r="K6" s="44">
        <f t="shared" ref="K6" si="1">(F6/E6)*100</f>
        <v>0.325924371217232</v>
      </c>
      <c r="L6" s="9">
        <v>102.77</v>
      </c>
      <c r="M6" s="9">
        <v>98.41</v>
      </c>
      <c r="N6" s="9">
        <v>0.33</v>
      </c>
      <c r="O6" s="9">
        <v>0.21</v>
      </c>
      <c r="P6" s="9">
        <v>5.36</v>
      </c>
      <c r="Q6" s="9">
        <v>2.14</v>
      </c>
      <c r="R6" s="9">
        <v>1.77</v>
      </c>
      <c r="S6" s="9">
        <v>3.5900000000000003</v>
      </c>
      <c r="T6" s="9">
        <v>0.57999999999999996</v>
      </c>
      <c r="U6" s="9">
        <v>55.77</v>
      </c>
      <c r="W6">
        <f t="shared" ref="W6:W21" si="2">RANK(T6,$T$6:$T$216)</f>
        <v>9</v>
      </c>
      <c r="X6">
        <f t="shared" ref="X6:X21" si="3">RANK(D6,$D$6:$D$216)</f>
        <v>1</v>
      </c>
      <c r="Y6">
        <f t="shared" ref="Y6:Y21" si="4">RANK(S6,$S$6:$S$216)</f>
        <v>13</v>
      </c>
      <c r="Z6">
        <f t="shared" ref="Z6:Z21" si="5">RANK(U6,$U$6:$U$216,1)</f>
        <v>3</v>
      </c>
      <c r="AA6">
        <f t="shared" ref="AA6:AA21" si="6">RANK(M6,$M$6:$M$216)</f>
        <v>3</v>
      </c>
      <c r="AB6" s="57">
        <f t="shared" ref="AB6:AB21" si="7">AVERAGE(W6:AA6)</f>
        <v>5.8</v>
      </c>
      <c r="AC6">
        <f t="shared" ref="AC6:AC21" si="8">RANK(AB6,$AB$6:$AB$216,1)</f>
        <v>3</v>
      </c>
    </row>
    <row r="7" spans="1:29" x14ac:dyDescent="0.25">
      <c r="A7" t="s">
        <v>258</v>
      </c>
      <c r="B7">
        <v>24312</v>
      </c>
      <c r="C7" s="11">
        <v>71313</v>
      </c>
      <c r="D7" s="48">
        <v>978.81</v>
      </c>
      <c r="E7" s="48">
        <v>775.77</v>
      </c>
      <c r="F7" s="44">
        <f t="shared" ref="F7:F20" si="9">G7/(L7/100)</f>
        <v>6.8108974358974361</v>
      </c>
      <c r="G7" s="48">
        <v>5.95</v>
      </c>
      <c r="H7" s="48">
        <v>874.61</v>
      </c>
      <c r="I7" s="48">
        <v>94.5</v>
      </c>
      <c r="J7" s="9">
        <v>9.65</v>
      </c>
      <c r="K7" s="44">
        <f t="shared" ref="K7:K21" si="10">(F7/E7)*100</f>
        <v>0.87795318662714938</v>
      </c>
      <c r="L7" s="9">
        <v>87.36</v>
      </c>
      <c r="M7" s="9">
        <v>88.7</v>
      </c>
      <c r="N7" s="9">
        <v>0.77</v>
      </c>
      <c r="O7" s="9">
        <v>0.36</v>
      </c>
      <c r="P7" s="9">
        <v>5.53</v>
      </c>
      <c r="Q7" s="9">
        <v>4.7300000000000004</v>
      </c>
      <c r="R7" s="9">
        <v>2.0099999999999998</v>
      </c>
      <c r="S7" s="9">
        <v>3.5200000000000005</v>
      </c>
      <c r="T7" s="9">
        <v>0.82</v>
      </c>
      <c r="U7" s="9">
        <v>56.65</v>
      </c>
      <c r="W7">
        <f t="shared" si="2"/>
        <v>6</v>
      </c>
      <c r="X7">
        <f t="shared" si="3"/>
        <v>2</v>
      </c>
      <c r="Y7">
        <f t="shared" si="4"/>
        <v>14</v>
      </c>
      <c r="Z7">
        <f t="shared" si="5"/>
        <v>5</v>
      </c>
      <c r="AA7">
        <f t="shared" si="6"/>
        <v>9</v>
      </c>
      <c r="AB7" s="57">
        <f t="shared" si="7"/>
        <v>7.2</v>
      </c>
      <c r="AC7">
        <f t="shared" si="8"/>
        <v>4</v>
      </c>
    </row>
    <row r="8" spans="1:29" x14ac:dyDescent="0.25">
      <c r="A8" t="s">
        <v>265</v>
      </c>
      <c r="B8">
        <v>24405</v>
      </c>
      <c r="C8" s="11">
        <v>54417</v>
      </c>
      <c r="D8" s="48">
        <v>946.4</v>
      </c>
      <c r="E8" s="48">
        <v>745.89</v>
      </c>
      <c r="F8" s="44">
        <f t="shared" si="9"/>
        <v>3.4152804357426758</v>
      </c>
      <c r="G8" s="48">
        <v>2.3199999999999998</v>
      </c>
      <c r="H8" s="48">
        <v>838.28</v>
      </c>
      <c r="I8" s="48">
        <v>91.36</v>
      </c>
      <c r="J8" s="9">
        <v>9.65</v>
      </c>
      <c r="K8" s="44">
        <f t="shared" si="10"/>
        <v>0.4578799066541549</v>
      </c>
      <c r="L8" s="9">
        <v>67.930000000000007</v>
      </c>
      <c r="M8" s="9">
        <v>88.98</v>
      </c>
      <c r="N8" s="9">
        <v>0.31</v>
      </c>
      <c r="O8" s="9">
        <v>0.18</v>
      </c>
      <c r="P8" s="9">
        <v>5.25</v>
      </c>
      <c r="Q8" s="9">
        <v>1.69</v>
      </c>
      <c r="R8" s="9">
        <v>1.55</v>
      </c>
      <c r="S8" s="9">
        <v>3.7</v>
      </c>
      <c r="T8" s="9">
        <v>0.75</v>
      </c>
      <c r="U8" s="9">
        <v>59.59</v>
      </c>
      <c r="W8">
        <f t="shared" si="2"/>
        <v>8</v>
      </c>
      <c r="X8">
        <f t="shared" si="3"/>
        <v>3</v>
      </c>
      <c r="Y8">
        <f t="shared" si="4"/>
        <v>12</v>
      </c>
      <c r="Z8">
        <f t="shared" si="5"/>
        <v>7</v>
      </c>
      <c r="AA8">
        <f t="shared" si="6"/>
        <v>8</v>
      </c>
      <c r="AB8" s="57">
        <f t="shared" si="7"/>
        <v>7.6</v>
      </c>
      <c r="AC8">
        <f t="shared" si="8"/>
        <v>5</v>
      </c>
    </row>
    <row r="9" spans="1:29" x14ac:dyDescent="0.25">
      <c r="A9" t="s">
        <v>255</v>
      </c>
      <c r="B9">
        <v>24742</v>
      </c>
      <c r="C9" s="11">
        <v>50429</v>
      </c>
      <c r="D9" s="48">
        <v>755.57</v>
      </c>
      <c r="E9" s="48">
        <v>528.4</v>
      </c>
      <c r="F9" s="44">
        <f t="shared" si="9"/>
        <v>5.6235243614509551</v>
      </c>
      <c r="G9" s="48">
        <v>2.62</v>
      </c>
      <c r="H9" s="48">
        <v>623.58000000000004</v>
      </c>
      <c r="I9" s="48">
        <v>84.99</v>
      </c>
      <c r="J9" s="9">
        <v>11.24</v>
      </c>
      <c r="K9" s="44">
        <f t="shared" si="10"/>
        <v>1.0642551781701279</v>
      </c>
      <c r="L9" s="9">
        <v>46.59</v>
      </c>
      <c r="M9" s="9">
        <v>84.74</v>
      </c>
      <c r="N9" s="9">
        <v>0.5</v>
      </c>
      <c r="O9" s="9">
        <v>0.41</v>
      </c>
      <c r="P9" s="9">
        <v>6.09</v>
      </c>
      <c r="Q9" s="9">
        <v>3.11</v>
      </c>
      <c r="R9" s="9">
        <v>1.3</v>
      </c>
      <c r="S9" s="9">
        <v>4.79</v>
      </c>
      <c r="T9" s="9">
        <v>0.77</v>
      </c>
      <c r="U9" s="9">
        <v>65.739999999999995</v>
      </c>
      <c r="W9">
        <f t="shared" si="2"/>
        <v>7</v>
      </c>
      <c r="X9">
        <f t="shared" si="3"/>
        <v>4</v>
      </c>
      <c r="Y9">
        <f t="shared" si="4"/>
        <v>8</v>
      </c>
      <c r="Z9">
        <f t="shared" si="5"/>
        <v>9</v>
      </c>
      <c r="AA9">
        <f t="shared" si="6"/>
        <v>10</v>
      </c>
      <c r="AB9" s="57">
        <f t="shared" si="7"/>
        <v>7.6</v>
      </c>
      <c r="AC9">
        <f t="shared" si="8"/>
        <v>5</v>
      </c>
    </row>
    <row r="10" spans="1:29" x14ac:dyDescent="0.25">
      <c r="A10" s="4">
        <v>802</v>
      </c>
      <c r="B10">
        <v>62983</v>
      </c>
      <c r="C10" s="11">
        <v>36985</v>
      </c>
      <c r="D10" s="48">
        <v>400.52</v>
      </c>
      <c r="E10" s="48">
        <v>281.88</v>
      </c>
      <c r="F10" s="44">
        <f t="shared" si="9"/>
        <v>2.1286623203204775</v>
      </c>
      <c r="G10" s="48">
        <v>2.71</v>
      </c>
      <c r="H10" s="48">
        <v>354.61</v>
      </c>
      <c r="I10" s="48">
        <v>43.37</v>
      </c>
      <c r="J10" s="9">
        <v>10.83</v>
      </c>
      <c r="K10" s="44">
        <f t="shared" si="10"/>
        <v>0.75516614173424068</v>
      </c>
      <c r="L10" s="9">
        <v>127.31</v>
      </c>
      <c r="M10" s="9">
        <v>79.489999999999995</v>
      </c>
      <c r="N10" s="9">
        <v>0.96</v>
      </c>
      <c r="O10" s="9">
        <v>0.25</v>
      </c>
      <c r="P10" s="9">
        <v>6.89</v>
      </c>
      <c r="Q10" s="9">
        <v>4.12</v>
      </c>
      <c r="R10" s="9">
        <v>0.8</v>
      </c>
      <c r="S10" s="9">
        <v>6.09</v>
      </c>
      <c r="T10" s="9">
        <v>2.09</v>
      </c>
      <c r="U10" s="9">
        <v>57.07</v>
      </c>
      <c r="W10">
        <f t="shared" si="2"/>
        <v>2</v>
      </c>
      <c r="X10">
        <f t="shared" si="3"/>
        <v>5</v>
      </c>
      <c r="Y10">
        <f t="shared" si="4"/>
        <v>3</v>
      </c>
      <c r="Z10">
        <f t="shared" si="5"/>
        <v>6</v>
      </c>
      <c r="AA10">
        <f t="shared" si="6"/>
        <v>11</v>
      </c>
      <c r="AB10" s="57">
        <f t="shared" si="7"/>
        <v>5.4</v>
      </c>
      <c r="AC10">
        <f t="shared" si="8"/>
        <v>2</v>
      </c>
    </row>
    <row r="11" spans="1:29" x14ac:dyDescent="0.25">
      <c r="A11" t="s">
        <v>261</v>
      </c>
      <c r="B11">
        <v>63923</v>
      </c>
      <c r="C11" s="11">
        <v>19057</v>
      </c>
      <c r="D11" s="48">
        <v>254.41</v>
      </c>
      <c r="E11" s="48">
        <v>183.99</v>
      </c>
      <c r="F11" s="44">
        <f t="shared" si="9"/>
        <v>1.028670577542758</v>
      </c>
      <c r="G11" s="48">
        <v>2.4900000000000002</v>
      </c>
      <c r="H11" s="48">
        <v>238.45</v>
      </c>
      <c r="I11" s="48">
        <v>19.53</v>
      </c>
      <c r="J11" s="9">
        <v>7.68</v>
      </c>
      <c r="K11" s="44">
        <f t="shared" si="10"/>
        <v>0.55909048184290344</v>
      </c>
      <c r="L11" s="9">
        <v>242.06</v>
      </c>
      <c r="M11" s="9">
        <v>77.16</v>
      </c>
      <c r="N11" s="9">
        <v>1.36</v>
      </c>
      <c r="O11" s="9">
        <v>0.78</v>
      </c>
      <c r="P11" s="9">
        <v>5.51</v>
      </c>
      <c r="Q11" s="9">
        <v>2.89</v>
      </c>
      <c r="R11" s="9">
        <v>1.1499999999999999</v>
      </c>
      <c r="S11" s="9">
        <v>4.3599999999999994</v>
      </c>
      <c r="T11" s="9">
        <v>-0.03</v>
      </c>
      <c r="U11" s="9">
        <v>72.11</v>
      </c>
      <c r="W11">
        <f t="shared" si="2"/>
        <v>14</v>
      </c>
      <c r="X11">
        <f t="shared" si="3"/>
        <v>6</v>
      </c>
      <c r="Y11">
        <f t="shared" si="4"/>
        <v>11</v>
      </c>
      <c r="Z11">
        <f t="shared" si="5"/>
        <v>10</v>
      </c>
      <c r="AA11">
        <f t="shared" si="6"/>
        <v>12</v>
      </c>
      <c r="AB11" s="57">
        <f t="shared" si="7"/>
        <v>10.6</v>
      </c>
      <c r="AC11">
        <f t="shared" si="8"/>
        <v>12</v>
      </c>
    </row>
    <row r="12" spans="1:29" x14ac:dyDescent="0.25">
      <c r="A12" t="s">
        <v>254</v>
      </c>
      <c r="B12">
        <v>63859</v>
      </c>
      <c r="C12" s="11">
        <v>4991</v>
      </c>
      <c r="D12" s="48">
        <v>100.66</v>
      </c>
      <c r="E12" s="48">
        <v>86.5</v>
      </c>
      <c r="F12" s="44">
        <f t="shared" si="9"/>
        <v>0.63802514654415032</v>
      </c>
      <c r="G12" s="48">
        <v>4.43</v>
      </c>
      <c r="H12" s="48">
        <v>84.65</v>
      </c>
      <c r="I12" s="48">
        <v>13.03</v>
      </c>
      <c r="J12" s="9">
        <v>12.95</v>
      </c>
      <c r="K12" s="44">
        <f t="shared" si="10"/>
        <v>0.73760132548456692</v>
      </c>
      <c r="L12" s="9">
        <v>694.33</v>
      </c>
      <c r="M12" s="9">
        <v>102.18</v>
      </c>
      <c r="N12" s="9">
        <v>5.12</v>
      </c>
      <c r="O12" s="9">
        <v>0.19</v>
      </c>
      <c r="P12" s="9">
        <v>7.09</v>
      </c>
      <c r="Q12" s="9">
        <v>4.0599999999999996</v>
      </c>
      <c r="R12" s="9">
        <v>2.1800000000000002</v>
      </c>
      <c r="S12" s="9">
        <v>4.91</v>
      </c>
      <c r="T12" s="9">
        <v>1.1100000000000001</v>
      </c>
      <c r="U12" s="9">
        <v>53.51</v>
      </c>
      <c r="W12">
        <f t="shared" si="2"/>
        <v>5</v>
      </c>
      <c r="X12">
        <f t="shared" si="3"/>
        <v>7</v>
      </c>
      <c r="Y12">
        <f t="shared" si="4"/>
        <v>7</v>
      </c>
      <c r="Z12">
        <f t="shared" si="5"/>
        <v>2</v>
      </c>
      <c r="AA12">
        <f t="shared" si="6"/>
        <v>2</v>
      </c>
      <c r="AB12" s="57">
        <f t="shared" si="7"/>
        <v>4.5999999999999996</v>
      </c>
      <c r="AC12">
        <f t="shared" si="8"/>
        <v>1</v>
      </c>
    </row>
    <row r="13" spans="1:29" x14ac:dyDescent="0.25">
      <c r="A13" t="s">
        <v>253</v>
      </c>
      <c r="B13">
        <v>63896</v>
      </c>
      <c r="C13" s="11">
        <v>3396</v>
      </c>
      <c r="D13" s="48">
        <v>77.66</v>
      </c>
      <c r="E13" s="48">
        <v>44.25</v>
      </c>
      <c r="F13" s="44">
        <f t="shared" si="9"/>
        <v>1.1246063877642825E-2</v>
      </c>
      <c r="G13" s="48">
        <v>0.01</v>
      </c>
      <c r="H13" s="48">
        <v>66.73</v>
      </c>
      <c r="I13" s="48">
        <v>9.75</v>
      </c>
      <c r="J13" s="9">
        <v>12.55</v>
      </c>
      <c r="K13" s="44">
        <f t="shared" si="10"/>
        <v>2.5414833621791696E-2</v>
      </c>
      <c r="L13" s="9">
        <v>88.92</v>
      </c>
      <c r="M13" s="9">
        <v>66.319999999999993</v>
      </c>
      <c r="N13" s="9">
        <v>0.02</v>
      </c>
      <c r="O13" s="9">
        <v>0.05</v>
      </c>
      <c r="P13" s="9">
        <v>5.08</v>
      </c>
      <c r="Q13" s="9">
        <v>5.15</v>
      </c>
      <c r="R13" s="9">
        <v>1.72</v>
      </c>
      <c r="S13" s="9">
        <v>3.3600000000000003</v>
      </c>
      <c r="T13" s="9">
        <v>2.12</v>
      </c>
      <c r="U13" s="9">
        <v>34.61</v>
      </c>
      <c r="W13">
        <f t="shared" si="2"/>
        <v>1</v>
      </c>
      <c r="X13">
        <f t="shared" si="3"/>
        <v>8</v>
      </c>
      <c r="Y13">
        <f t="shared" si="4"/>
        <v>16</v>
      </c>
      <c r="Z13">
        <f t="shared" si="5"/>
        <v>1</v>
      </c>
      <c r="AA13">
        <f t="shared" si="6"/>
        <v>14</v>
      </c>
      <c r="AB13" s="57">
        <f t="shared" si="7"/>
        <v>8</v>
      </c>
      <c r="AC13">
        <f t="shared" si="8"/>
        <v>9</v>
      </c>
    </row>
    <row r="14" spans="1:29" x14ac:dyDescent="0.25">
      <c r="A14" t="s">
        <v>262</v>
      </c>
      <c r="B14">
        <v>67251</v>
      </c>
      <c r="C14" s="11">
        <v>5897</v>
      </c>
      <c r="D14" s="48">
        <v>65.42</v>
      </c>
      <c r="E14" s="48">
        <v>55.64</v>
      </c>
      <c r="F14" s="44">
        <f t="shared" si="9"/>
        <v>0.23230555723164184</v>
      </c>
      <c r="G14" s="48">
        <v>1.54</v>
      </c>
      <c r="H14" s="48">
        <v>50.65</v>
      </c>
      <c r="I14" s="48">
        <v>7.38</v>
      </c>
      <c r="J14" s="9">
        <v>11.28</v>
      </c>
      <c r="K14" s="44">
        <f t="shared" si="10"/>
        <v>0.41751537963990265</v>
      </c>
      <c r="L14" s="9">
        <v>662.92</v>
      </c>
      <c r="M14" s="9">
        <v>109.85</v>
      </c>
      <c r="N14" s="9">
        <v>2.77</v>
      </c>
      <c r="O14" s="9">
        <v>0.43</v>
      </c>
      <c r="P14" s="9">
        <v>5.0999999999999996</v>
      </c>
      <c r="Q14" s="9">
        <v>3.01</v>
      </c>
      <c r="R14" s="9">
        <v>1.61</v>
      </c>
      <c r="S14" s="9">
        <v>3.4899999999999993</v>
      </c>
      <c r="T14" s="9">
        <v>0.01</v>
      </c>
      <c r="U14" s="9">
        <v>95.92</v>
      </c>
      <c r="W14">
        <f t="shared" si="2"/>
        <v>13</v>
      </c>
      <c r="X14">
        <f t="shared" si="3"/>
        <v>9</v>
      </c>
      <c r="Y14">
        <f t="shared" si="4"/>
        <v>15</v>
      </c>
      <c r="Z14">
        <f t="shared" si="5"/>
        <v>15</v>
      </c>
      <c r="AA14">
        <f t="shared" si="6"/>
        <v>1</v>
      </c>
      <c r="AB14" s="57">
        <f t="shared" si="7"/>
        <v>10.6</v>
      </c>
      <c r="AC14">
        <f t="shared" si="8"/>
        <v>12</v>
      </c>
    </row>
    <row r="15" spans="1:29" x14ac:dyDescent="0.25">
      <c r="A15" t="s">
        <v>266</v>
      </c>
      <c r="B15">
        <v>64421</v>
      </c>
      <c r="C15" s="11">
        <v>4064</v>
      </c>
      <c r="D15" s="48">
        <v>49.31</v>
      </c>
      <c r="E15" s="48">
        <v>30.57</v>
      </c>
      <c r="F15" s="44">
        <f t="shared" si="9"/>
        <v>8.6994345367551115E-2</v>
      </c>
      <c r="G15" s="48">
        <v>0.1</v>
      </c>
      <c r="H15" s="48">
        <v>43.89</v>
      </c>
      <c r="I15" s="48">
        <v>4.9800000000000004</v>
      </c>
      <c r="J15" s="9">
        <v>10.09</v>
      </c>
      <c r="K15" s="44">
        <f t="shared" si="10"/>
        <v>0.28457424065276782</v>
      </c>
      <c r="L15" s="9">
        <v>114.95</v>
      </c>
      <c r="M15" s="9">
        <v>69.650000000000006</v>
      </c>
      <c r="N15" s="9">
        <v>0.32</v>
      </c>
      <c r="O15" s="9">
        <v>-0.06</v>
      </c>
      <c r="P15" s="9">
        <v>6.2</v>
      </c>
      <c r="Q15" s="9">
        <v>3.32</v>
      </c>
      <c r="R15" s="9">
        <v>0.35</v>
      </c>
      <c r="S15" s="9">
        <v>5.8500000000000005</v>
      </c>
      <c r="T15" s="9">
        <v>1.96</v>
      </c>
      <c r="U15" s="9">
        <v>63.12</v>
      </c>
      <c r="W15">
        <f t="shared" si="2"/>
        <v>3</v>
      </c>
      <c r="X15">
        <f t="shared" si="3"/>
        <v>10</v>
      </c>
      <c r="Y15">
        <f t="shared" si="4"/>
        <v>4</v>
      </c>
      <c r="Z15">
        <f t="shared" si="5"/>
        <v>8</v>
      </c>
      <c r="AA15">
        <f t="shared" si="6"/>
        <v>13</v>
      </c>
      <c r="AB15" s="57">
        <f t="shared" si="7"/>
        <v>7.6</v>
      </c>
      <c r="AC15">
        <f t="shared" si="8"/>
        <v>5</v>
      </c>
    </row>
    <row r="16" spans="1:29" x14ac:dyDescent="0.25">
      <c r="A16" t="s">
        <v>260</v>
      </c>
      <c r="B16">
        <v>24878</v>
      </c>
      <c r="C16" s="11">
        <v>4140</v>
      </c>
      <c r="D16" s="48">
        <v>29.43</v>
      </c>
      <c r="E16" s="48">
        <v>23.09</v>
      </c>
      <c r="F16" s="44">
        <f t="shared" si="9"/>
        <v>6.8135362253009299E-2</v>
      </c>
      <c r="G16" s="48">
        <v>0.03</v>
      </c>
      <c r="H16" s="48">
        <v>25.45</v>
      </c>
      <c r="I16" s="48">
        <v>3.82</v>
      </c>
      <c r="J16" s="9">
        <v>12.97</v>
      </c>
      <c r="K16" s="44">
        <f t="shared" si="10"/>
        <v>0.29508602101779691</v>
      </c>
      <c r="L16" s="9">
        <v>44.03</v>
      </c>
      <c r="M16" s="9">
        <v>90.74</v>
      </c>
      <c r="N16" s="9">
        <v>0.11</v>
      </c>
      <c r="O16" s="9">
        <v>0.94</v>
      </c>
      <c r="P16" s="9">
        <v>6.06</v>
      </c>
      <c r="Q16" s="9">
        <v>3.42</v>
      </c>
      <c r="R16" s="9">
        <v>0.46</v>
      </c>
      <c r="S16" s="9">
        <v>5.6</v>
      </c>
      <c r="T16" s="9">
        <v>0.4</v>
      </c>
      <c r="U16" s="9">
        <v>86.15</v>
      </c>
      <c r="W16">
        <f t="shared" si="2"/>
        <v>11</v>
      </c>
      <c r="X16">
        <f t="shared" si="3"/>
        <v>11</v>
      </c>
      <c r="Y16">
        <f t="shared" si="4"/>
        <v>5</v>
      </c>
      <c r="Z16">
        <f t="shared" si="5"/>
        <v>14</v>
      </c>
      <c r="AA16">
        <f t="shared" si="6"/>
        <v>7</v>
      </c>
      <c r="AB16" s="57">
        <f t="shared" si="7"/>
        <v>9.6</v>
      </c>
      <c r="AC16">
        <f t="shared" si="8"/>
        <v>10</v>
      </c>
    </row>
    <row r="17" spans="1:29" x14ac:dyDescent="0.25">
      <c r="A17" t="s">
        <v>256</v>
      </c>
      <c r="B17">
        <v>63899</v>
      </c>
      <c r="C17" s="11">
        <v>2108</v>
      </c>
      <c r="D17" s="48">
        <v>18.21</v>
      </c>
      <c r="E17" s="48">
        <v>15.44</v>
      </c>
      <c r="F17" s="44">
        <f t="shared" si="9"/>
        <v>0.10618126659082291</v>
      </c>
      <c r="G17" s="48">
        <v>0.14000000000000001</v>
      </c>
      <c r="H17" s="48">
        <v>16.059999999999999</v>
      </c>
      <c r="I17" s="48">
        <v>1.98</v>
      </c>
      <c r="J17" s="9">
        <v>10.87</v>
      </c>
      <c r="K17" s="44">
        <f t="shared" si="10"/>
        <v>0.68770250382657327</v>
      </c>
      <c r="L17" s="9">
        <v>131.85</v>
      </c>
      <c r="M17" s="9">
        <v>96.12</v>
      </c>
      <c r="N17" s="9">
        <v>0.9</v>
      </c>
      <c r="O17" s="9">
        <v>-0.06</v>
      </c>
      <c r="P17" s="9">
        <v>6.43</v>
      </c>
      <c r="Q17" s="9">
        <v>3.09</v>
      </c>
      <c r="R17" s="9">
        <v>1.77</v>
      </c>
      <c r="S17" s="9">
        <v>4.66</v>
      </c>
      <c r="T17" s="9">
        <v>0.1</v>
      </c>
      <c r="U17" s="9">
        <v>77.16</v>
      </c>
      <c r="W17">
        <f t="shared" si="2"/>
        <v>12</v>
      </c>
      <c r="X17">
        <f t="shared" si="3"/>
        <v>12</v>
      </c>
      <c r="Y17">
        <f t="shared" si="4"/>
        <v>9</v>
      </c>
      <c r="Z17">
        <f t="shared" si="5"/>
        <v>11</v>
      </c>
      <c r="AA17">
        <f t="shared" si="6"/>
        <v>5</v>
      </c>
      <c r="AB17" s="57">
        <f t="shared" si="7"/>
        <v>9.8000000000000007</v>
      </c>
      <c r="AC17">
        <f t="shared" si="8"/>
        <v>11</v>
      </c>
    </row>
    <row r="18" spans="1:29" x14ac:dyDescent="0.25">
      <c r="A18" t="s">
        <v>252</v>
      </c>
      <c r="B18">
        <v>65090</v>
      </c>
      <c r="C18" s="11">
        <v>1459</v>
      </c>
      <c r="D18" s="48">
        <v>12.54</v>
      </c>
      <c r="E18" s="48">
        <v>4.7699999999999996</v>
      </c>
      <c r="F18" s="44">
        <f t="shared" si="9"/>
        <v>0.10908255827305087</v>
      </c>
      <c r="G18" s="48">
        <v>0.19</v>
      </c>
      <c r="H18" s="48">
        <v>9.4</v>
      </c>
      <c r="I18" s="48">
        <v>3.09</v>
      </c>
      <c r="J18" s="9">
        <v>24.64</v>
      </c>
      <c r="K18" s="44">
        <f t="shared" si="10"/>
        <v>2.2868460853889072</v>
      </c>
      <c r="L18" s="9">
        <v>174.18</v>
      </c>
      <c r="M18" s="9">
        <v>50.78</v>
      </c>
      <c r="N18" s="9">
        <v>3.91</v>
      </c>
      <c r="O18" s="9">
        <v>3.03</v>
      </c>
      <c r="P18" s="9">
        <v>7.57</v>
      </c>
      <c r="Q18" s="9">
        <v>5.87</v>
      </c>
      <c r="R18" s="9">
        <v>0.3</v>
      </c>
      <c r="S18" s="9">
        <v>7.2700000000000005</v>
      </c>
      <c r="T18" s="9">
        <v>-7.3</v>
      </c>
      <c r="U18" s="9">
        <v>173.37</v>
      </c>
      <c r="W18">
        <f t="shared" si="2"/>
        <v>16</v>
      </c>
      <c r="X18">
        <f t="shared" si="3"/>
        <v>13</v>
      </c>
      <c r="Y18">
        <f t="shared" si="4"/>
        <v>1</v>
      </c>
      <c r="Z18">
        <f t="shared" si="5"/>
        <v>16</v>
      </c>
      <c r="AA18">
        <f t="shared" si="6"/>
        <v>16</v>
      </c>
      <c r="AB18" s="57">
        <f t="shared" si="7"/>
        <v>12.4</v>
      </c>
      <c r="AC18">
        <f t="shared" si="8"/>
        <v>16</v>
      </c>
    </row>
    <row r="19" spans="1:29" x14ac:dyDescent="0.25">
      <c r="A19" t="s">
        <v>263</v>
      </c>
      <c r="B19">
        <v>64782</v>
      </c>
      <c r="C19" s="11">
        <v>1313</v>
      </c>
      <c r="D19" s="48">
        <v>7.23</v>
      </c>
      <c r="E19" s="48">
        <v>6.18</v>
      </c>
      <c r="F19" s="44">
        <f t="shared" si="9"/>
        <v>3.1623053205787024E-2</v>
      </c>
      <c r="G19" s="48">
        <v>0.04</v>
      </c>
      <c r="H19" s="48">
        <v>6.44</v>
      </c>
      <c r="I19" s="48">
        <v>0.73</v>
      </c>
      <c r="J19" s="9">
        <v>10.1</v>
      </c>
      <c r="K19" s="44">
        <f t="shared" si="10"/>
        <v>0.51169989006127881</v>
      </c>
      <c r="L19" s="9">
        <v>126.49</v>
      </c>
      <c r="M19" s="9">
        <v>95.94</v>
      </c>
      <c r="N19" s="9">
        <v>0.59</v>
      </c>
      <c r="O19" s="9">
        <v>0</v>
      </c>
      <c r="P19" s="9">
        <v>6.69</v>
      </c>
      <c r="Q19" s="9">
        <v>3.46</v>
      </c>
      <c r="R19" s="9">
        <v>1.4</v>
      </c>
      <c r="S19" s="9">
        <v>5.2900000000000009</v>
      </c>
      <c r="T19" s="9">
        <v>-0.45</v>
      </c>
      <c r="U19" s="9">
        <v>82.95</v>
      </c>
      <c r="W19">
        <f t="shared" si="2"/>
        <v>15</v>
      </c>
      <c r="X19">
        <f t="shared" si="3"/>
        <v>14</v>
      </c>
      <c r="Y19">
        <f t="shared" si="4"/>
        <v>6</v>
      </c>
      <c r="Z19">
        <f t="shared" si="5"/>
        <v>13</v>
      </c>
      <c r="AA19">
        <f t="shared" si="6"/>
        <v>6</v>
      </c>
      <c r="AB19" s="57">
        <f t="shared" si="7"/>
        <v>10.8</v>
      </c>
      <c r="AC19">
        <f t="shared" si="8"/>
        <v>14</v>
      </c>
    </row>
    <row r="20" spans="1:29" x14ac:dyDescent="0.25">
      <c r="A20" t="s">
        <v>259</v>
      </c>
      <c r="B20">
        <v>64462</v>
      </c>
      <c r="C20" s="11">
        <v>1121</v>
      </c>
      <c r="D20" s="48">
        <v>5.75</v>
      </c>
      <c r="E20" s="48">
        <v>3.11</v>
      </c>
      <c r="F20" s="44">
        <f t="shared" si="9"/>
        <v>1.5234613040828763E-2</v>
      </c>
      <c r="G20" s="48">
        <v>0.01</v>
      </c>
      <c r="H20" s="48">
        <v>5.17</v>
      </c>
      <c r="I20" s="48">
        <v>0.56000000000000005</v>
      </c>
      <c r="J20" s="9">
        <v>9.7200000000000006</v>
      </c>
      <c r="K20" s="44">
        <f t="shared" si="10"/>
        <v>0.48985894021957438</v>
      </c>
      <c r="L20" s="9">
        <v>65.64</v>
      </c>
      <c r="M20" s="9">
        <v>60.11</v>
      </c>
      <c r="N20" s="9">
        <v>0.37</v>
      </c>
      <c r="O20" s="9">
        <v>1.1200000000000001</v>
      </c>
      <c r="P20" s="9">
        <v>6.82</v>
      </c>
      <c r="Q20" s="9">
        <v>2.06</v>
      </c>
      <c r="R20" s="9">
        <v>0.24</v>
      </c>
      <c r="S20" s="9">
        <v>6.58</v>
      </c>
      <c r="T20" s="9">
        <v>0.42</v>
      </c>
      <c r="U20" s="9">
        <v>82.91</v>
      </c>
      <c r="W20">
        <f t="shared" si="2"/>
        <v>10</v>
      </c>
      <c r="X20">
        <f t="shared" si="3"/>
        <v>15</v>
      </c>
      <c r="Y20">
        <f t="shared" si="4"/>
        <v>2</v>
      </c>
      <c r="Z20">
        <f t="shared" si="5"/>
        <v>12</v>
      </c>
      <c r="AA20">
        <f t="shared" si="6"/>
        <v>15</v>
      </c>
      <c r="AB20" s="57">
        <f t="shared" si="7"/>
        <v>10.8</v>
      </c>
      <c r="AC20">
        <f t="shared" si="8"/>
        <v>14</v>
      </c>
    </row>
    <row r="21" spans="1:29" x14ac:dyDescent="0.25">
      <c r="A21" t="s">
        <v>264</v>
      </c>
      <c r="B21">
        <v>65091</v>
      </c>
      <c r="C21" s="11">
        <v>313</v>
      </c>
      <c r="D21" s="48">
        <v>0.61</v>
      </c>
      <c r="E21" s="48">
        <v>0.53</v>
      </c>
      <c r="F21" s="44">
        <v>0</v>
      </c>
      <c r="G21" s="48">
        <v>0</v>
      </c>
      <c r="H21" s="48">
        <v>0.54</v>
      </c>
      <c r="I21" s="48">
        <v>7.0000000000000007E-2</v>
      </c>
      <c r="J21" s="9">
        <v>11.56</v>
      </c>
      <c r="K21" s="44">
        <f t="shared" si="10"/>
        <v>0</v>
      </c>
      <c r="L21" s="9">
        <v>0</v>
      </c>
      <c r="M21" s="9">
        <v>97.61</v>
      </c>
      <c r="N21" s="9">
        <v>0</v>
      </c>
      <c r="O21" s="9">
        <v>0</v>
      </c>
      <c r="P21" s="9">
        <v>4.55</v>
      </c>
      <c r="Q21" s="9">
        <v>7.0000000000000007E-2</v>
      </c>
      <c r="R21" s="9">
        <v>0</v>
      </c>
      <c r="S21" s="9">
        <v>4.55</v>
      </c>
      <c r="T21" s="9">
        <v>1.66</v>
      </c>
      <c r="U21" s="9">
        <v>56.04</v>
      </c>
      <c r="W21">
        <f t="shared" si="2"/>
        <v>4</v>
      </c>
      <c r="X21">
        <f t="shared" si="3"/>
        <v>16</v>
      </c>
      <c r="Y21">
        <f t="shared" si="4"/>
        <v>10</v>
      </c>
      <c r="Z21">
        <f t="shared" si="5"/>
        <v>4</v>
      </c>
      <c r="AA21">
        <f t="shared" si="6"/>
        <v>4</v>
      </c>
      <c r="AB21" s="57">
        <f t="shared" si="7"/>
        <v>7.6</v>
      </c>
      <c r="AC21">
        <f t="shared" si="8"/>
        <v>5</v>
      </c>
    </row>
    <row r="22" spans="1:29" x14ac:dyDescent="0.25">
      <c r="D22" s="23"/>
    </row>
  </sheetData>
  <autoFilter ref="A5:AC5" xr:uid="{9D819A27-4C90-4191-BE4B-8AB839766A48}">
    <sortState xmlns:xlrd2="http://schemas.microsoft.com/office/spreadsheetml/2017/richdata2" ref="A6:AC22">
      <sortCondition descending="1" ref="D5"/>
    </sortState>
  </autoFilter>
  <sortState xmlns:xlrd2="http://schemas.microsoft.com/office/spreadsheetml/2017/richdata2" ref="A6:AC21">
    <sortCondition descending="1" ref="D6:D21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27497-7DF3-4353-B266-2D125EA4D689}">
  <dimension ref="A1:AC19"/>
  <sheetViews>
    <sheetView zoomScale="85" zoomScaleNormal="85" workbookViewId="0">
      <pane ySplit="5" topLeftCell="A6" activePane="bottomLeft" state="frozen"/>
      <selection activeCell="D34" sqref="D34"/>
      <selection pane="bottomLeft" activeCell="F29" sqref="F29"/>
    </sheetView>
  </sheetViews>
  <sheetFormatPr defaultColWidth="8.7109375" defaultRowHeight="15" x14ac:dyDescent="0.25"/>
  <cols>
    <col min="1" max="1" width="32.28515625" customWidth="1"/>
    <col min="2" max="2" width="9.140625"/>
    <col min="3" max="3" width="11.5703125" style="11" bestFit="1" customWidth="1"/>
    <col min="4" max="4" width="11.28515625" customWidth="1"/>
    <col min="5" max="5" width="11.42578125" style="48" customWidth="1"/>
    <col min="6" max="6" width="11.28515625" style="9" customWidth="1"/>
    <col min="7" max="7" width="12.5703125" style="48" customWidth="1"/>
    <col min="8" max="8" width="11.28515625" style="48" customWidth="1"/>
    <col min="9" max="9" width="9.42578125" style="48" customWidth="1"/>
    <col min="10" max="10" width="10.140625" style="9" customWidth="1"/>
    <col min="11" max="11" width="11.28515625" style="9" customWidth="1"/>
    <col min="12" max="12" width="13.28515625" style="9" customWidth="1"/>
    <col min="13" max="13" width="8.7109375" style="9"/>
    <col min="14" max="14" width="11.140625" style="9" customWidth="1"/>
    <col min="15" max="15" width="12.5703125" style="9" customWidth="1"/>
    <col min="16" max="16" width="13" style="9" customWidth="1"/>
    <col min="17" max="17" width="12.28515625" style="9" customWidth="1"/>
    <col min="18" max="19" width="12.7109375" style="9" customWidth="1"/>
    <col min="20" max="20" width="11.42578125" style="9" customWidth="1"/>
    <col min="21" max="21" width="11.140625" style="9" customWidth="1"/>
    <col min="22" max="22" width="4.5703125" customWidth="1"/>
    <col min="26" max="26" width="9.5703125" customWidth="1"/>
    <col min="28" max="28" width="8.7109375" style="39"/>
  </cols>
  <sheetData>
    <row r="1" spans="1:29" s="5" customFormat="1" ht="15.75" x14ac:dyDescent="0.25">
      <c r="A1" s="2" t="s">
        <v>20</v>
      </c>
      <c r="B1" s="2"/>
      <c r="C1" s="12"/>
      <c r="D1" s="2"/>
      <c r="E1" s="46"/>
      <c r="F1" s="7"/>
      <c r="G1" s="46"/>
      <c r="H1" s="46"/>
      <c r="I1" s="4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2"/>
      <c r="AB1" s="37"/>
    </row>
    <row r="2" spans="1:29" s="6" customFormat="1" ht="12.75" x14ac:dyDescent="0.2">
      <c r="A2" s="3" t="s">
        <v>11</v>
      </c>
      <c r="B2" s="3"/>
      <c r="C2" s="13"/>
      <c r="D2" s="3"/>
      <c r="E2" s="47"/>
      <c r="F2" s="8"/>
      <c r="G2" s="47"/>
      <c r="H2" s="47"/>
      <c r="I2" s="4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3"/>
      <c r="AB2" s="38"/>
    </row>
    <row r="3" spans="1:29" s="6" customFormat="1" ht="12.75" x14ac:dyDescent="0.2">
      <c r="A3" s="3" t="s">
        <v>354</v>
      </c>
      <c r="B3" s="3"/>
      <c r="C3" s="13"/>
      <c r="D3" s="3"/>
      <c r="E3" s="47"/>
      <c r="F3" s="8"/>
      <c r="G3" s="47"/>
      <c r="H3" s="47"/>
      <c r="I3" s="4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3"/>
      <c r="AB3" s="38"/>
    </row>
    <row r="5" spans="1:29" s="15" customFormat="1" ht="90" x14ac:dyDescent="0.25">
      <c r="A5" s="19" t="s">
        <v>0</v>
      </c>
      <c r="B5" s="20" t="s">
        <v>1</v>
      </c>
      <c r="C5" s="32" t="s">
        <v>2</v>
      </c>
      <c r="D5" s="20" t="s">
        <v>24</v>
      </c>
      <c r="E5" s="52" t="s">
        <v>5</v>
      </c>
      <c r="F5" s="26" t="s">
        <v>7</v>
      </c>
      <c r="G5" s="52" t="s">
        <v>25</v>
      </c>
      <c r="H5" s="52" t="s">
        <v>3</v>
      </c>
      <c r="I5" s="52" t="s">
        <v>6</v>
      </c>
      <c r="J5" s="26" t="s">
        <v>26</v>
      </c>
      <c r="K5" s="26" t="s">
        <v>8</v>
      </c>
      <c r="L5" s="26" t="s">
        <v>27</v>
      </c>
      <c r="M5" s="26" t="s">
        <v>28</v>
      </c>
      <c r="N5" s="26" t="s">
        <v>29</v>
      </c>
      <c r="O5" s="36" t="s">
        <v>30</v>
      </c>
      <c r="P5" s="36" t="s">
        <v>31</v>
      </c>
      <c r="Q5" s="26" t="s">
        <v>9</v>
      </c>
      <c r="R5" s="26" t="s">
        <v>32</v>
      </c>
      <c r="S5" s="26" t="s">
        <v>338</v>
      </c>
      <c r="T5" s="26" t="s">
        <v>33</v>
      </c>
      <c r="U5" s="26" t="s">
        <v>34</v>
      </c>
      <c r="W5" s="26" t="s">
        <v>333</v>
      </c>
      <c r="X5" s="26" t="s">
        <v>340</v>
      </c>
      <c r="Y5" s="26" t="s">
        <v>339</v>
      </c>
      <c r="Z5" s="26" t="s">
        <v>334</v>
      </c>
      <c r="AA5" s="26" t="s">
        <v>335</v>
      </c>
      <c r="AB5" s="26" t="s">
        <v>336</v>
      </c>
      <c r="AC5" s="26" t="s">
        <v>337</v>
      </c>
    </row>
    <row r="6" spans="1:29" x14ac:dyDescent="0.25">
      <c r="A6" t="s">
        <v>277</v>
      </c>
      <c r="B6">
        <v>24921</v>
      </c>
      <c r="C6" s="11">
        <v>358149</v>
      </c>
      <c r="D6" s="48">
        <v>5522.05</v>
      </c>
      <c r="E6" s="48">
        <v>4482.8900000000003</v>
      </c>
      <c r="F6" s="44">
        <f t="shared" ref="F6" si="0">G6/(L6/100)</f>
        <v>40.334491746307563</v>
      </c>
      <c r="G6" s="48">
        <v>18.57</v>
      </c>
      <c r="H6" s="48">
        <v>4820.1400000000003</v>
      </c>
      <c r="I6" s="48">
        <v>655.49</v>
      </c>
      <c r="J6" s="9">
        <v>11.85</v>
      </c>
      <c r="K6" s="44">
        <f t="shared" ref="K6" si="1">(F6/E6)*100</f>
        <v>0.89974306187097075</v>
      </c>
      <c r="L6" s="9">
        <v>46.04</v>
      </c>
      <c r="M6" s="9">
        <v>93</v>
      </c>
      <c r="N6" s="9">
        <v>0.41</v>
      </c>
      <c r="O6" s="9">
        <v>0.56999999999999995</v>
      </c>
      <c r="P6" s="9">
        <v>5.62</v>
      </c>
      <c r="Q6" s="9">
        <v>3.96</v>
      </c>
      <c r="R6" s="9">
        <v>1.91</v>
      </c>
      <c r="S6" s="9">
        <v>3.71</v>
      </c>
      <c r="T6" s="9">
        <v>1.18</v>
      </c>
      <c r="U6" s="9">
        <v>49.25</v>
      </c>
      <c r="W6">
        <f t="shared" ref="W6:W18" si="2">RANK(T6,$T$6:$T$214)</f>
        <v>3</v>
      </c>
      <c r="X6">
        <f t="shared" ref="X6:X18" si="3">RANK(D6,$D$6:$D$214)</f>
        <v>1</v>
      </c>
      <c r="Y6">
        <f t="shared" ref="Y6:Y18" si="4">RANK(S6,$S$6:$S$214)</f>
        <v>9</v>
      </c>
      <c r="Z6">
        <f t="shared" ref="Z6:Z18" si="5">RANK(U6,$U$6:$U$214,1)</f>
        <v>2</v>
      </c>
      <c r="AA6">
        <f t="shared" ref="AA6:AA18" si="6">RANK(M6,$M$6:$M$214)</f>
        <v>3</v>
      </c>
      <c r="AB6" s="57">
        <f t="shared" ref="AB6:AB18" si="7">AVERAGE(W6:AA6)</f>
        <v>3.6</v>
      </c>
      <c r="AC6">
        <f t="shared" ref="AC6:AC18" si="8">RANK(AB6,$AB$6:$AB$214,1)</f>
        <v>1</v>
      </c>
    </row>
    <row r="7" spans="1:29" x14ac:dyDescent="0.25">
      <c r="A7" t="s">
        <v>275</v>
      </c>
      <c r="B7">
        <v>68219</v>
      </c>
      <c r="C7" s="11">
        <v>164681</v>
      </c>
      <c r="D7" s="48">
        <v>1992.45</v>
      </c>
      <c r="E7" s="48">
        <v>1613.36</v>
      </c>
      <c r="F7" s="44">
        <f t="shared" ref="F7:F18" si="9">G7/(L7/100)</f>
        <v>8.6741338890336017</v>
      </c>
      <c r="G7" s="48">
        <v>3.33</v>
      </c>
      <c r="H7" s="48">
        <v>1675.2</v>
      </c>
      <c r="I7" s="48">
        <v>200.13</v>
      </c>
      <c r="J7" s="9">
        <v>10.039999999999999</v>
      </c>
      <c r="K7" s="44">
        <f t="shared" ref="K7:K18" si="10">(F7/E7)*100</f>
        <v>0.5376440403278625</v>
      </c>
      <c r="L7" s="9">
        <v>38.39</v>
      </c>
      <c r="M7" s="9">
        <v>96.31</v>
      </c>
      <c r="N7" s="9">
        <v>0.21</v>
      </c>
      <c r="O7" s="9">
        <v>0.45</v>
      </c>
      <c r="P7" s="9">
        <v>5.16</v>
      </c>
      <c r="Q7" s="9">
        <v>4.28</v>
      </c>
      <c r="R7" s="9">
        <v>1.23</v>
      </c>
      <c r="S7" s="9">
        <v>3.93</v>
      </c>
      <c r="T7" s="9">
        <v>0.45</v>
      </c>
      <c r="U7" s="9">
        <v>68.19</v>
      </c>
      <c r="W7">
        <f t="shared" si="2"/>
        <v>10</v>
      </c>
      <c r="X7">
        <f t="shared" si="3"/>
        <v>2</v>
      </c>
      <c r="Y7">
        <f t="shared" si="4"/>
        <v>7</v>
      </c>
      <c r="Z7">
        <f t="shared" si="5"/>
        <v>11</v>
      </c>
      <c r="AA7">
        <f t="shared" si="6"/>
        <v>1</v>
      </c>
      <c r="AB7" s="57">
        <f t="shared" si="7"/>
        <v>6.2</v>
      </c>
      <c r="AC7">
        <f t="shared" si="8"/>
        <v>4</v>
      </c>
    </row>
    <row r="8" spans="1:29" x14ac:dyDescent="0.25">
      <c r="A8" t="s">
        <v>278</v>
      </c>
      <c r="B8">
        <v>63829</v>
      </c>
      <c r="C8" s="11">
        <v>94172</v>
      </c>
      <c r="D8" s="48">
        <v>1530.23</v>
      </c>
      <c r="E8" s="48">
        <v>1314.62</v>
      </c>
      <c r="F8" s="44">
        <f t="shared" si="9"/>
        <v>8.9652283200670286</v>
      </c>
      <c r="G8" s="48">
        <v>2.14</v>
      </c>
      <c r="H8" s="48">
        <v>1378.42</v>
      </c>
      <c r="I8" s="48">
        <v>143.06</v>
      </c>
      <c r="J8" s="9">
        <v>9.34</v>
      </c>
      <c r="K8" s="44">
        <f t="shared" si="10"/>
        <v>0.68196348146742247</v>
      </c>
      <c r="L8" s="9">
        <v>23.87</v>
      </c>
      <c r="M8" s="9">
        <v>95.37</v>
      </c>
      <c r="N8" s="9">
        <v>0.16</v>
      </c>
      <c r="O8" s="9">
        <v>0.18</v>
      </c>
      <c r="P8" s="9">
        <v>5.13</v>
      </c>
      <c r="Q8" s="9">
        <v>3.85</v>
      </c>
      <c r="R8" s="9">
        <v>1.35</v>
      </c>
      <c r="S8" s="9">
        <v>3.78</v>
      </c>
      <c r="T8" s="9">
        <v>1.1200000000000001</v>
      </c>
      <c r="U8" s="9">
        <v>54.85</v>
      </c>
      <c r="W8">
        <f t="shared" si="2"/>
        <v>4</v>
      </c>
      <c r="X8">
        <f t="shared" si="3"/>
        <v>3</v>
      </c>
      <c r="Y8">
        <f t="shared" si="4"/>
        <v>8</v>
      </c>
      <c r="Z8">
        <f t="shared" si="5"/>
        <v>4</v>
      </c>
      <c r="AA8">
        <f t="shared" si="6"/>
        <v>2</v>
      </c>
      <c r="AB8" s="57">
        <f t="shared" si="7"/>
        <v>4.2</v>
      </c>
      <c r="AC8">
        <f t="shared" si="8"/>
        <v>2</v>
      </c>
    </row>
    <row r="9" spans="1:29" x14ac:dyDescent="0.25">
      <c r="A9" t="s">
        <v>279</v>
      </c>
      <c r="B9">
        <v>68210</v>
      </c>
      <c r="C9" s="11">
        <v>57216</v>
      </c>
      <c r="D9" s="48">
        <v>876.52</v>
      </c>
      <c r="E9" s="48">
        <v>595.03</v>
      </c>
      <c r="F9" s="44">
        <f t="shared" si="9"/>
        <v>2.1989955205646803</v>
      </c>
      <c r="G9" s="48">
        <v>1.62</v>
      </c>
      <c r="H9" s="48">
        <v>685.98</v>
      </c>
      <c r="I9" s="48">
        <v>65.59</v>
      </c>
      <c r="J9" s="9">
        <v>7.48</v>
      </c>
      <c r="K9" s="44">
        <f t="shared" si="10"/>
        <v>0.36956044578671332</v>
      </c>
      <c r="L9" s="9">
        <v>73.67</v>
      </c>
      <c r="M9" s="9">
        <v>86.74</v>
      </c>
      <c r="N9" s="9">
        <v>0.27</v>
      </c>
      <c r="O9" s="9">
        <v>0.14000000000000001</v>
      </c>
      <c r="P9" s="9">
        <v>4.78</v>
      </c>
      <c r="Q9" s="9">
        <v>1.39</v>
      </c>
      <c r="R9" s="9">
        <v>1.94</v>
      </c>
      <c r="S9" s="9">
        <v>2.8400000000000003</v>
      </c>
      <c r="T9" s="9">
        <v>0</v>
      </c>
      <c r="U9" s="9">
        <v>58.65</v>
      </c>
      <c r="W9">
        <f t="shared" si="2"/>
        <v>12</v>
      </c>
      <c r="X9">
        <f t="shared" si="3"/>
        <v>4</v>
      </c>
      <c r="Y9">
        <f t="shared" si="4"/>
        <v>12</v>
      </c>
      <c r="Z9">
        <f t="shared" si="5"/>
        <v>6</v>
      </c>
      <c r="AA9">
        <f t="shared" si="6"/>
        <v>5</v>
      </c>
      <c r="AB9" s="57">
        <f t="shared" si="7"/>
        <v>7.8</v>
      </c>
      <c r="AC9">
        <f t="shared" si="8"/>
        <v>11</v>
      </c>
    </row>
    <row r="10" spans="1:29" x14ac:dyDescent="0.25">
      <c r="A10" t="s">
        <v>268</v>
      </c>
      <c r="B10">
        <v>63272</v>
      </c>
      <c r="C10" s="11">
        <v>51106</v>
      </c>
      <c r="D10" s="48">
        <v>716.93</v>
      </c>
      <c r="E10" s="48">
        <v>475.16</v>
      </c>
      <c r="F10" s="44">
        <f t="shared" si="9"/>
        <v>3.8221242190371192</v>
      </c>
      <c r="G10" s="48">
        <v>3.12</v>
      </c>
      <c r="H10" s="48">
        <v>653.11</v>
      </c>
      <c r="I10" s="48">
        <v>61.27</v>
      </c>
      <c r="J10" s="9">
        <v>8.5399999999999991</v>
      </c>
      <c r="K10" s="44">
        <f t="shared" si="10"/>
        <v>0.80438677898752398</v>
      </c>
      <c r="L10" s="9">
        <v>81.63</v>
      </c>
      <c r="M10" s="9">
        <v>72.75</v>
      </c>
      <c r="N10" s="9">
        <v>0.66</v>
      </c>
      <c r="O10" s="9">
        <v>0.48</v>
      </c>
      <c r="P10" s="9">
        <v>6.28</v>
      </c>
      <c r="Q10" s="9">
        <v>4.09</v>
      </c>
      <c r="R10" s="9">
        <v>1.23</v>
      </c>
      <c r="S10" s="9">
        <v>5.0500000000000007</v>
      </c>
      <c r="T10" s="9">
        <v>1.04</v>
      </c>
      <c r="U10" s="9">
        <v>64.31</v>
      </c>
      <c r="W10">
        <f t="shared" si="2"/>
        <v>5</v>
      </c>
      <c r="X10">
        <f t="shared" si="3"/>
        <v>5</v>
      </c>
      <c r="Y10">
        <f t="shared" si="4"/>
        <v>4</v>
      </c>
      <c r="Z10">
        <f t="shared" si="5"/>
        <v>10</v>
      </c>
      <c r="AA10">
        <f t="shared" si="6"/>
        <v>7</v>
      </c>
      <c r="AB10" s="57">
        <f t="shared" si="7"/>
        <v>6.2</v>
      </c>
      <c r="AC10">
        <f t="shared" si="8"/>
        <v>4</v>
      </c>
    </row>
    <row r="11" spans="1:29" x14ac:dyDescent="0.25">
      <c r="A11" t="s">
        <v>267</v>
      </c>
      <c r="B11">
        <v>60747</v>
      </c>
      <c r="C11" s="11">
        <v>25950</v>
      </c>
      <c r="D11" s="48">
        <v>600.01</v>
      </c>
      <c r="E11" s="48">
        <v>454.72</v>
      </c>
      <c r="F11" s="44">
        <f t="shared" si="9"/>
        <v>2.7230046948356805</v>
      </c>
      <c r="G11" s="48">
        <v>0.57999999999999996</v>
      </c>
      <c r="H11" s="48">
        <v>489.57</v>
      </c>
      <c r="I11" s="48">
        <v>59.47</v>
      </c>
      <c r="J11" s="9">
        <v>9.91</v>
      </c>
      <c r="K11" s="44">
        <f t="shared" si="10"/>
        <v>0.59883108172846589</v>
      </c>
      <c r="L11" s="9">
        <v>21.3</v>
      </c>
      <c r="M11" s="9">
        <v>92.88</v>
      </c>
      <c r="N11" s="9">
        <v>0.13</v>
      </c>
      <c r="O11" s="9">
        <v>0.3</v>
      </c>
      <c r="P11" s="9">
        <v>5.41</v>
      </c>
      <c r="Q11" s="9">
        <v>2.73</v>
      </c>
      <c r="R11" s="9">
        <v>2.4700000000000002</v>
      </c>
      <c r="S11" s="9">
        <v>2.94</v>
      </c>
      <c r="T11" s="9">
        <v>0.17</v>
      </c>
      <c r="U11" s="9">
        <v>52.83</v>
      </c>
      <c r="W11">
        <f t="shared" si="2"/>
        <v>11</v>
      </c>
      <c r="X11">
        <f t="shared" si="3"/>
        <v>6</v>
      </c>
      <c r="Y11">
        <f t="shared" si="4"/>
        <v>11</v>
      </c>
      <c r="Z11">
        <f t="shared" si="5"/>
        <v>3</v>
      </c>
      <c r="AA11">
        <f t="shared" si="6"/>
        <v>4</v>
      </c>
      <c r="AB11" s="57">
        <f t="shared" si="7"/>
        <v>7</v>
      </c>
      <c r="AC11">
        <f t="shared" si="8"/>
        <v>6</v>
      </c>
    </row>
    <row r="12" spans="1:29" x14ac:dyDescent="0.25">
      <c r="A12" t="s">
        <v>269</v>
      </c>
      <c r="B12">
        <v>65088</v>
      </c>
      <c r="C12" s="11">
        <v>24528</v>
      </c>
      <c r="D12" s="48">
        <v>424.66</v>
      </c>
      <c r="E12" s="48">
        <v>269.05</v>
      </c>
      <c r="F12" s="44">
        <f t="shared" si="9"/>
        <v>1.4659685863874348</v>
      </c>
      <c r="G12" s="48">
        <v>0.28000000000000003</v>
      </c>
      <c r="H12" s="48">
        <v>387.75</v>
      </c>
      <c r="I12" s="48">
        <v>37.18</v>
      </c>
      <c r="J12" s="9">
        <v>8.75</v>
      </c>
      <c r="K12" s="44">
        <f t="shared" si="10"/>
        <v>0.54486845805145323</v>
      </c>
      <c r="L12" s="9">
        <v>19.100000000000001</v>
      </c>
      <c r="M12" s="9">
        <v>69.39</v>
      </c>
      <c r="N12" s="9">
        <v>0.1</v>
      </c>
      <c r="O12" s="9">
        <v>0.23</v>
      </c>
      <c r="P12" s="9">
        <v>5.49</v>
      </c>
      <c r="Q12" s="9">
        <v>2.4900000000000002</v>
      </c>
      <c r="R12" s="9">
        <v>1.44</v>
      </c>
      <c r="S12" s="9">
        <v>4.0500000000000007</v>
      </c>
      <c r="T12" s="9">
        <v>0.77</v>
      </c>
      <c r="U12" s="9">
        <v>59.02</v>
      </c>
      <c r="W12">
        <f t="shared" si="2"/>
        <v>7</v>
      </c>
      <c r="X12">
        <f t="shared" si="3"/>
        <v>7</v>
      </c>
      <c r="Y12">
        <f t="shared" si="4"/>
        <v>6</v>
      </c>
      <c r="Z12">
        <f t="shared" si="5"/>
        <v>7</v>
      </c>
      <c r="AA12">
        <f t="shared" si="6"/>
        <v>8</v>
      </c>
      <c r="AB12" s="57">
        <f t="shared" si="7"/>
        <v>7</v>
      </c>
      <c r="AC12">
        <f t="shared" si="8"/>
        <v>6</v>
      </c>
    </row>
    <row r="13" spans="1:29" x14ac:dyDescent="0.25">
      <c r="A13" t="s">
        <v>273</v>
      </c>
      <c r="B13">
        <v>4746</v>
      </c>
      <c r="C13" s="11">
        <v>14813</v>
      </c>
      <c r="D13" s="48">
        <v>353.23</v>
      </c>
      <c r="E13" s="48">
        <v>222.66</v>
      </c>
      <c r="F13" s="44">
        <f t="shared" si="9"/>
        <v>0.852151682999574</v>
      </c>
      <c r="G13" s="48">
        <v>0.2</v>
      </c>
      <c r="H13" s="48">
        <v>274.44</v>
      </c>
      <c r="I13" s="48">
        <v>41.3</v>
      </c>
      <c r="J13" s="9">
        <v>11.69</v>
      </c>
      <c r="K13" s="44">
        <f t="shared" si="10"/>
        <v>0.38271431015879548</v>
      </c>
      <c r="L13" s="9">
        <v>23.47</v>
      </c>
      <c r="M13" s="9">
        <v>81.13</v>
      </c>
      <c r="N13" s="9">
        <v>0.09</v>
      </c>
      <c r="O13" s="9">
        <v>0.08</v>
      </c>
      <c r="P13" s="9">
        <v>4.49</v>
      </c>
      <c r="Q13" s="9">
        <v>1.65</v>
      </c>
      <c r="R13" s="9">
        <v>1.55</v>
      </c>
      <c r="S13" s="9">
        <v>2.9400000000000004</v>
      </c>
      <c r="T13" s="9">
        <v>0.57999999999999996</v>
      </c>
      <c r="U13" s="9">
        <v>57.69</v>
      </c>
      <c r="W13">
        <f t="shared" si="2"/>
        <v>8</v>
      </c>
      <c r="X13">
        <f t="shared" si="3"/>
        <v>8</v>
      </c>
      <c r="Y13">
        <f t="shared" si="4"/>
        <v>10</v>
      </c>
      <c r="Z13">
        <f t="shared" si="5"/>
        <v>5</v>
      </c>
      <c r="AA13">
        <f t="shared" si="6"/>
        <v>6</v>
      </c>
      <c r="AB13" s="57">
        <f t="shared" si="7"/>
        <v>7.4</v>
      </c>
      <c r="AC13">
        <f t="shared" si="8"/>
        <v>8</v>
      </c>
    </row>
    <row r="14" spans="1:29" x14ac:dyDescent="0.25">
      <c r="A14" t="s">
        <v>270</v>
      </c>
      <c r="B14">
        <v>65491</v>
      </c>
      <c r="C14" s="11">
        <v>12917</v>
      </c>
      <c r="D14" s="48">
        <v>258.45</v>
      </c>
      <c r="E14" s="48">
        <v>146.08000000000001</v>
      </c>
      <c r="F14" s="44">
        <f t="shared" si="9"/>
        <v>0.80149114631873253</v>
      </c>
      <c r="G14" s="48">
        <v>0.43</v>
      </c>
      <c r="H14" s="48">
        <v>241.8</v>
      </c>
      <c r="I14" s="48">
        <v>21.43</v>
      </c>
      <c r="J14" s="9">
        <v>8.2899999999999991</v>
      </c>
      <c r="K14" s="44">
        <f t="shared" si="10"/>
        <v>0.54866589972530966</v>
      </c>
      <c r="L14" s="9">
        <v>53.65</v>
      </c>
      <c r="M14" s="9">
        <v>60.41</v>
      </c>
      <c r="N14" s="9">
        <v>0.3</v>
      </c>
      <c r="O14" s="9">
        <v>0.21</v>
      </c>
      <c r="P14" s="9">
        <v>5.31</v>
      </c>
      <c r="Q14" s="9">
        <v>3.01</v>
      </c>
      <c r="R14" s="9">
        <v>0.88</v>
      </c>
      <c r="S14" s="9">
        <v>4.43</v>
      </c>
      <c r="T14" s="9">
        <v>0.92</v>
      </c>
      <c r="U14" s="9">
        <v>61.54</v>
      </c>
      <c r="W14">
        <f t="shared" si="2"/>
        <v>6</v>
      </c>
      <c r="X14">
        <f t="shared" si="3"/>
        <v>9</v>
      </c>
      <c r="Y14">
        <f t="shared" si="4"/>
        <v>5</v>
      </c>
      <c r="Z14">
        <f t="shared" si="5"/>
        <v>8</v>
      </c>
      <c r="AA14">
        <f t="shared" si="6"/>
        <v>10</v>
      </c>
      <c r="AB14" s="57">
        <f t="shared" si="7"/>
        <v>7.6</v>
      </c>
      <c r="AC14">
        <f t="shared" si="8"/>
        <v>9</v>
      </c>
    </row>
    <row r="15" spans="1:29" x14ac:dyDescent="0.25">
      <c r="A15" t="s">
        <v>274</v>
      </c>
      <c r="B15">
        <v>66207</v>
      </c>
      <c r="C15" s="11">
        <v>3130</v>
      </c>
      <c r="D15" s="48">
        <v>60.4</v>
      </c>
      <c r="E15" s="48">
        <v>14.77</v>
      </c>
      <c r="F15" s="44">
        <v>0</v>
      </c>
      <c r="G15" s="48">
        <v>0</v>
      </c>
      <c r="H15" s="48">
        <v>48.23</v>
      </c>
      <c r="I15" s="48">
        <v>12.05</v>
      </c>
      <c r="J15" s="9">
        <v>19.95</v>
      </c>
      <c r="K15" s="44">
        <f t="shared" si="10"/>
        <v>0</v>
      </c>
      <c r="L15" s="9">
        <v>0</v>
      </c>
      <c r="M15" s="9">
        <v>30.63</v>
      </c>
      <c r="N15" s="9">
        <v>0</v>
      </c>
      <c r="O15" s="9">
        <v>0.25</v>
      </c>
      <c r="P15" s="9">
        <v>6.76</v>
      </c>
      <c r="Q15" s="9">
        <v>4.3899999999999997</v>
      </c>
      <c r="R15" s="9">
        <v>1.56</v>
      </c>
      <c r="S15" s="9">
        <v>5.1999999999999993</v>
      </c>
      <c r="T15" s="9">
        <v>2.1800000000000002</v>
      </c>
      <c r="U15" s="9">
        <v>33.549999999999997</v>
      </c>
      <c r="W15">
        <f t="shared" si="2"/>
        <v>1</v>
      </c>
      <c r="X15">
        <f t="shared" si="3"/>
        <v>10</v>
      </c>
      <c r="Y15">
        <f t="shared" si="4"/>
        <v>2</v>
      </c>
      <c r="Z15">
        <f t="shared" si="5"/>
        <v>1</v>
      </c>
      <c r="AA15">
        <f t="shared" si="6"/>
        <v>13</v>
      </c>
      <c r="AB15" s="57">
        <f t="shared" si="7"/>
        <v>5.4</v>
      </c>
      <c r="AC15">
        <f t="shared" si="8"/>
        <v>3</v>
      </c>
    </row>
    <row r="16" spans="1:29" x14ac:dyDescent="0.25">
      <c r="A16" t="s">
        <v>276</v>
      </c>
      <c r="B16">
        <v>24816</v>
      </c>
      <c r="C16" s="11">
        <v>1750</v>
      </c>
      <c r="D16" s="48">
        <v>26.49</v>
      </c>
      <c r="E16" s="48">
        <v>11.78</v>
      </c>
      <c r="F16" s="44">
        <f t="shared" si="9"/>
        <v>4.6208941430166732E-2</v>
      </c>
      <c r="G16" s="48">
        <v>0.36</v>
      </c>
      <c r="H16" s="48">
        <v>23.56</v>
      </c>
      <c r="I16" s="48">
        <v>2.9</v>
      </c>
      <c r="J16" s="9">
        <v>10.95</v>
      </c>
      <c r="K16" s="44">
        <f t="shared" si="10"/>
        <v>0.39226605628324906</v>
      </c>
      <c r="L16" s="9">
        <v>779.07</v>
      </c>
      <c r="M16" s="9">
        <v>50.01</v>
      </c>
      <c r="N16" s="9">
        <v>3.09</v>
      </c>
      <c r="O16" s="9">
        <v>0.78</v>
      </c>
      <c r="P16" s="9">
        <v>6.23</v>
      </c>
      <c r="Q16" s="9">
        <v>3.18</v>
      </c>
      <c r="R16" s="9">
        <v>1.1200000000000001</v>
      </c>
      <c r="S16" s="9">
        <v>5.1100000000000003</v>
      </c>
      <c r="T16" s="9">
        <v>0.52</v>
      </c>
      <c r="U16" s="9">
        <v>61.75</v>
      </c>
      <c r="W16">
        <f t="shared" si="2"/>
        <v>9</v>
      </c>
      <c r="X16">
        <f t="shared" si="3"/>
        <v>11</v>
      </c>
      <c r="Y16">
        <f t="shared" si="4"/>
        <v>3</v>
      </c>
      <c r="Z16">
        <f t="shared" si="5"/>
        <v>9</v>
      </c>
      <c r="AA16">
        <f t="shared" si="6"/>
        <v>12</v>
      </c>
      <c r="AB16" s="57">
        <f t="shared" si="7"/>
        <v>8.8000000000000007</v>
      </c>
      <c r="AC16">
        <f t="shared" si="8"/>
        <v>12</v>
      </c>
    </row>
    <row r="17" spans="1:29" x14ac:dyDescent="0.25">
      <c r="A17" t="s">
        <v>272</v>
      </c>
      <c r="B17">
        <v>12963</v>
      </c>
      <c r="C17" s="11">
        <v>1575</v>
      </c>
      <c r="D17" s="48">
        <v>13.97</v>
      </c>
      <c r="E17" s="48">
        <v>6.67</v>
      </c>
      <c r="F17" s="44">
        <f t="shared" si="9"/>
        <v>2.9713266973703759E-2</v>
      </c>
      <c r="G17" s="48">
        <v>0.02</v>
      </c>
      <c r="H17" s="48">
        <v>12.97</v>
      </c>
      <c r="I17" s="48">
        <v>0.95</v>
      </c>
      <c r="J17" s="9">
        <v>6.79</v>
      </c>
      <c r="K17" s="44">
        <f t="shared" si="10"/>
        <v>0.44547626647232019</v>
      </c>
      <c r="L17" s="9">
        <v>67.31</v>
      </c>
      <c r="M17" s="9">
        <v>51.41</v>
      </c>
      <c r="N17" s="9">
        <v>0.37</v>
      </c>
      <c r="O17" s="9">
        <v>0.08</v>
      </c>
      <c r="P17" s="9">
        <v>6.09</v>
      </c>
      <c r="Q17" s="9">
        <v>4</v>
      </c>
      <c r="R17" s="9">
        <v>0.06</v>
      </c>
      <c r="S17" s="9">
        <v>6.03</v>
      </c>
      <c r="T17" s="9">
        <v>1.43</v>
      </c>
      <c r="U17" s="9">
        <v>73.17</v>
      </c>
      <c r="W17">
        <f t="shared" si="2"/>
        <v>2</v>
      </c>
      <c r="X17">
        <f t="shared" si="3"/>
        <v>12</v>
      </c>
      <c r="Y17">
        <f t="shared" si="4"/>
        <v>1</v>
      </c>
      <c r="Z17">
        <f t="shared" si="5"/>
        <v>12</v>
      </c>
      <c r="AA17">
        <f t="shared" si="6"/>
        <v>11</v>
      </c>
      <c r="AB17" s="57">
        <f t="shared" si="7"/>
        <v>7.6</v>
      </c>
      <c r="AC17">
        <f t="shared" si="8"/>
        <v>9</v>
      </c>
    </row>
    <row r="18" spans="1:29" x14ac:dyDescent="0.25">
      <c r="A18" t="s">
        <v>271</v>
      </c>
      <c r="B18">
        <v>17793</v>
      </c>
      <c r="C18" s="11">
        <v>1227</v>
      </c>
      <c r="D18" s="48">
        <v>6.41</v>
      </c>
      <c r="E18" s="48">
        <v>3.92</v>
      </c>
      <c r="F18" s="44">
        <f t="shared" si="9"/>
        <v>8.1466395112016296E-2</v>
      </c>
      <c r="G18" s="48">
        <v>0.02</v>
      </c>
      <c r="H18" s="48">
        <v>5.82</v>
      </c>
      <c r="I18" s="48">
        <v>0.59</v>
      </c>
      <c r="J18" s="9">
        <v>9.19</v>
      </c>
      <c r="K18" s="44">
        <f t="shared" si="10"/>
        <v>2.0782243651024568</v>
      </c>
      <c r="L18" s="9">
        <v>24.55</v>
      </c>
      <c r="M18" s="9">
        <v>67.38</v>
      </c>
      <c r="N18" s="9">
        <v>0.47</v>
      </c>
      <c r="O18" s="9">
        <v>-0.03</v>
      </c>
      <c r="P18" s="9">
        <v>5.23</v>
      </c>
      <c r="Q18" s="9">
        <v>4.83</v>
      </c>
      <c r="R18" s="9">
        <v>2.57</v>
      </c>
      <c r="S18" s="9">
        <v>2.6600000000000006</v>
      </c>
      <c r="T18" s="9">
        <v>-1.53</v>
      </c>
      <c r="U18" s="9">
        <v>76.760000000000005</v>
      </c>
      <c r="W18">
        <f t="shared" si="2"/>
        <v>13</v>
      </c>
      <c r="X18">
        <f t="shared" si="3"/>
        <v>13</v>
      </c>
      <c r="Y18">
        <f t="shared" si="4"/>
        <v>13</v>
      </c>
      <c r="Z18">
        <f t="shared" si="5"/>
        <v>13</v>
      </c>
      <c r="AA18">
        <f t="shared" si="6"/>
        <v>9</v>
      </c>
      <c r="AB18" s="57">
        <f t="shared" si="7"/>
        <v>12.2</v>
      </c>
      <c r="AC18">
        <f t="shared" si="8"/>
        <v>13</v>
      </c>
    </row>
    <row r="19" spans="1:29" x14ac:dyDescent="0.25">
      <c r="C19"/>
      <c r="D19" s="23"/>
    </row>
  </sheetData>
  <autoFilter ref="A5:AC5" xr:uid="{CD427497-7DF3-4353-B266-2D125EA4D689}">
    <sortState xmlns:xlrd2="http://schemas.microsoft.com/office/spreadsheetml/2017/richdata2" ref="A6:AC18">
      <sortCondition descending="1" ref="D5"/>
    </sortState>
  </autoFilter>
  <sortState xmlns:xlrd2="http://schemas.microsoft.com/office/spreadsheetml/2017/richdata2" ref="A6:AC18">
    <sortCondition descending="1" ref="D6:D18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3D6A0-3D51-40BE-B3F3-B043B8FE8F63}">
  <dimension ref="A1:AC56"/>
  <sheetViews>
    <sheetView zoomScale="85" zoomScaleNormal="85" workbookViewId="0">
      <pane ySplit="5" topLeftCell="A6" activePane="bottomLeft" state="frozen"/>
      <selection activeCell="D34" sqref="D34"/>
      <selection pane="bottomLeft" activeCell="L15" sqref="L15"/>
    </sheetView>
  </sheetViews>
  <sheetFormatPr defaultColWidth="8.7109375" defaultRowHeight="15" x14ac:dyDescent="0.25"/>
  <cols>
    <col min="1" max="1" width="30.42578125" customWidth="1"/>
    <col min="2" max="2" width="9.140625"/>
    <col min="3" max="3" width="10.5703125" style="11" bestFit="1" customWidth="1"/>
    <col min="4" max="4" width="11.28515625" customWidth="1"/>
    <col min="5" max="5" width="11.42578125" style="48" customWidth="1"/>
    <col min="6" max="6" width="11.28515625" style="9" customWidth="1"/>
    <col min="7" max="7" width="12.5703125" style="48" customWidth="1"/>
    <col min="8" max="8" width="11.28515625" style="48" customWidth="1"/>
    <col min="9" max="9" width="9.140625" style="48"/>
    <col min="10" max="10" width="11.42578125" style="9" customWidth="1"/>
    <col min="11" max="11" width="11.28515625" style="9" customWidth="1"/>
    <col min="12" max="12" width="13.28515625" style="9" customWidth="1"/>
    <col min="13" max="13" width="8.7109375" style="9"/>
    <col min="14" max="14" width="11.140625" style="9" customWidth="1"/>
    <col min="15" max="15" width="12.5703125" style="9" customWidth="1"/>
    <col min="16" max="16" width="13" style="9" customWidth="1"/>
    <col min="17" max="17" width="12.28515625" style="9" customWidth="1"/>
    <col min="18" max="19" width="12.7109375" style="9" customWidth="1"/>
    <col min="20" max="20" width="11.42578125" style="9" customWidth="1"/>
    <col min="21" max="21" width="11.140625" style="9" customWidth="1"/>
    <col min="22" max="22" width="4.5703125" customWidth="1"/>
    <col min="26" max="26" width="9.5703125" customWidth="1"/>
    <col min="28" max="28" width="8.7109375" style="39"/>
  </cols>
  <sheetData>
    <row r="1" spans="1:29" s="5" customFormat="1" ht="15.75" x14ac:dyDescent="0.25">
      <c r="A1" s="2" t="s">
        <v>19</v>
      </c>
      <c r="B1" s="2"/>
      <c r="C1" s="12"/>
      <c r="D1" s="2"/>
      <c r="E1" s="46"/>
      <c r="F1" s="7"/>
      <c r="G1" s="46"/>
      <c r="H1" s="46"/>
      <c r="I1" s="46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2"/>
      <c r="AB1" s="37"/>
    </row>
    <row r="2" spans="1:29" s="6" customFormat="1" ht="12.75" x14ac:dyDescent="0.2">
      <c r="A2" s="3" t="s">
        <v>11</v>
      </c>
      <c r="B2" s="3"/>
      <c r="C2" s="13"/>
      <c r="D2" s="3"/>
      <c r="E2" s="47"/>
      <c r="F2" s="8"/>
      <c r="G2" s="47"/>
      <c r="H2" s="47"/>
      <c r="I2" s="4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3"/>
      <c r="AB2" s="38"/>
    </row>
    <row r="3" spans="1:29" s="6" customFormat="1" ht="12.75" x14ac:dyDescent="0.2">
      <c r="A3" s="3" t="s">
        <v>354</v>
      </c>
      <c r="B3" s="3"/>
      <c r="C3" s="13"/>
      <c r="D3" s="3"/>
      <c r="E3" s="47"/>
      <c r="F3" s="8"/>
      <c r="G3" s="47"/>
      <c r="H3" s="47"/>
      <c r="I3" s="4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3"/>
      <c r="AB3" s="38"/>
    </row>
    <row r="5" spans="1:29" s="15" customFormat="1" ht="90" x14ac:dyDescent="0.25">
      <c r="A5" s="21" t="s">
        <v>0</v>
      </c>
      <c r="B5" s="21" t="s">
        <v>1</v>
      </c>
      <c r="C5" s="31" t="s">
        <v>2</v>
      </c>
      <c r="D5" s="21" t="s">
        <v>24</v>
      </c>
      <c r="E5" s="51" t="s">
        <v>5</v>
      </c>
      <c r="F5" s="25" t="s">
        <v>7</v>
      </c>
      <c r="G5" s="51" t="s">
        <v>25</v>
      </c>
      <c r="H5" s="51" t="s">
        <v>3</v>
      </c>
      <c r="I5" s="51" t="s">
        <v>6</v>
      </c>
      <c r="J5" s="25" t="s">
        <v>26</v>
      </c>
      <c r="K5" s="25" t="s">
        <v>8</v>
      </c>
      <c r="L5" s="25" t="s">
        <v>27</v>
      </c>
      <c r="M5" s="25" t="s">
        <v>28</v>
      </c>
      <c r="N5" s="25" t="s">
        <v>29</v>
      </c>
      <c r="O5" s="25" t="s">
        <v>30</v>
      </c>
      <c r="P5" s="25" t="s">
        <v>31</v>
      </c>
      <c r="Q5" s="25" t="s">
        <v>9</v>
      </c>
      <c r="R5" s="25" t="s">
        <v>32</v>
      </c>
      <c r="S5" s="25" t="s">
        <v>338</v>
      </c>
      <c r="T5" s="25" t="s">
        <v>33</v>
      </c>
      <c r="U5" s="25" t="s">
        <v>34</v>
      </c>
      <c r="W5" s="25" t="s">
        <v>333</v>
      </c>
      <c r="X5" s="25" t="s">
        <v>340</v>
      </c>
      <c r="Y5" s="25" t="s">
        <v>339</v>
      </c>
      <c r="Z5" s="25" t="s">
        <v>334</v>
      </c>
      <c r="AA5" s="25" t="s">
        <v>335</v>
      </c>
      <c r="AB5" s="25" t="s">
        <v>336</v>
      </c>
      <c r="AC5" s="25" t="s">
        <v>337</v>
      </c>
    </row>
    <row r="6" spans="1:29" x14ac:dyDescent="0.25">
      <c r="A6" t="s">
        <v>281</v>
      </c>
      <c r="B6">
        <v>4281</v>
      </c>
      <c r="C6" s="11">
        <v>48848</v>
      </c>
      <c r="D6" s="48">
        <v>1169.4000000000001</v>
      </c>
      <c r="E6" s="48">
        <v>762.99</v>
      </c>
      <c r="F6" s="44">
        <f t="shared" ref="F6:F30" si="0">G6/(L6/100)</f>
        <v>7.134703196347032</v>
      </c>
      <c r="G6" s="48">
        <v>2.5</v>
      </c>
      <c r="H6" s="48">
        <v>949</v>
      </c>
      <c r="I6" s="48">
        <v>111.64</v>
      </c>
      <c r="J6" s="9">
        <v>9.5500000000000007</v>
      </c>
      <c r="K6" s="44">
        <f t="shared" ref="K6:K37" si="1">(F6/E6)*100</f>
        <v>0.93509786449980115</v>
      </c>
      <c r="L6" s="9">
        <v>35.04</v>
      </c>
      <c r="M6" s="9">
        <v>80.400000000000006</v>
      </c>
      <c r="N6" s="9">
        <v>0.33</v>
      </c>
      <c r="O6" s="9">
        <v>0.21</v>
      </c>
      <c r="P6" s="9">
        <v>5.27</v>
      </c>
      <c r="Q6" s="9">
        <v>3.24</v>
      </c>
      <c r="R6" s="9">
        <v>2.33</v>
      </c>
      <c r="S6" s="9">
        <v>2.9399999999999995</v>
      </c>
      <c r="T6" s="9">
        <v>7.0000000000000007E-2</v>
      </c>
      <c r="U6" s="9">
        <v>58.64</v>
      </c>
      <c r="W6">
        <f t="shared" ref="W6:W37" si="2">RANK(T6,$T$6:$T$217)</f>
        <v>42</v>
      </c>
      <c r="X6">
        <f t="shared" ref="X6:X37" si="3">RANK(D6,$D$6:$D$217)</f>
        <v>1</v>
      </c>
      <c r="Y6">
        <f t="shared" ref="Y6:Y37" si="4">RANK(S6,$S$6:$S$217)</f>
        <v>46</v>
      </c>
      <c r="Z6">
        <f t="shared" ref="Z6:Z37" si="5">RANK(U6,$U$6:$U$217,1)</f>
        <v>19</v>
      </c>
      <c r="AA6">
        <f t="shared" ref="AA6:AA37" si="6">RANK(M6,$M$6:$M$217)</f>
        <v>23</v>
      </c>
      <c r="AB6" s="57">
        <f t="shared" ref="AB6:AB37" si="7">AVERAGE(W6:AA6)</f>
        <v>26.2</v>
      </c>
      <c r="AC6">
        <f t="shared" ref="AC6:AC37" si="8">RANK(AB6,$AB$6:$AB$217,1)</f>
        <v>29</v>
      </c>
    </row>
    <row r="7" spans="1:29" x14ac:dyDescent="0.25">
      <c r="A7" t="s">
        <v>309</v>
      </c>
      <c r="B7">
        <v>14565</v>
      </c>
      <c r="C7" s="11">
        <v>39100</v>
      </c>
      <c r="D7" s="48">
        <v>769.67</v>
      </c>
      <c r="E7" s="48">
        <v>586.16</v>
      </c>
      <c r="F7" s="44">
        <f t="shared" si="0"/>
        <v>2.0874956941095415</v>
      </c>
      <c r="G7" s="48">
        <v>3.03</v>
      </c>
      <c r="H7" s="48">
        <v>689.27</v>
      </c>
      <c r="I7" s="48">
        <v>59.29</v>
      </c>
      <c r="J7" s="9">
        <v>7.7</v>
      </c>
      <c r="K7" s="44">
        <f t="shared" si="1"/>
        <v>0.35613069709798373</v>
      </c>
      <c r="L7" s="9">
        <v>145.15</v>
      </c>
      <c r="M7" s="9">
        <v>85.04</v>
      </c>
      <c r="N7" s="9">
        <v>0.52</v>
      </c>
      <c r="O7" s="9">
        <v>0.28000000000000003</v>
      </c>
      <c r="P7" s="9">
        <v>6.09</v>
      </c>
      <c r="Q7" s="9">
        <v>3.5</v>
      </c>
      <c r="R7" s="9">
        <v>2.13</v>
      </c>
      <c r="S7" s="9">
        <v>3.96</v>
      </c>
      <c r="T7" s="9">
        <v>0.55000000000000004</v>
      </c>
      <c r="U7" s="9">
        <v>60.5</v>
      </c>
      <c r="W7">
        <f t="shared" si="2"/>
        <v>32</v>
      </c>
      <c r="X7">
        <f t="shared" si="3"/>
        <v>2</v>
      </c>
      <c r="Y7">
        <f t="shared" si="4"/>
        <v>26</v>
      </c>
      <c r="Z7">
        <f t="shared" si="5"/>
        <v>28</v>
      </c>
      <c r="AA7">
        <f t="shared" si="6"/>
        <v>15</v>
      </c>
      <c r="AB7" s="57">
        <f t="shared" si="7"/>
        <v>20.6</v>
      </c>
      <c r="AC7">
        <f t="shared" si="8"/>
        <v>12</v>
      </c>
    </row>
    <row r="8" spans="1:29" x14ac:dyDescent="0.25">
      <c r="A8" t="s">
        <v>311</v>
      </c>
      <c r="B8">
        <v>63377</v>
      </c>
      <c r="C8" s="11">
        <v>36306</v>
      </c>
      <c r="D8" s="48">
        <v>691.8</v>
      </c>
      <c r="E8" s="48">
        <v>435.82</v>
      </c>
      <c r="F8" s="44">
        <f t="shared" si="0"/>
        <v>2.4862856131658115</v>
      </c>
      <c r="G8" s="48">
        <v>2.81</v>
      </c>
      <c r="H8" s="48">
        <v>634.74</v>
      </c>
      <c r="I8" s="48">
        <v>74.239999999999995</v>
      </c>
      <c r="J8" s="9">
        <v>10.73</v>
      </c>
      <c r="K8" s="44">
        <f t="shared" si="1"/>
        <v>0.57048451497540542</v>
      </c>
      <c r="L8" s="9">
        <v>113.02</v>
      </c>
      <c r="M8" s="9">
        <v>68.66</v>
      </c>
      <c r="N8" s="9">
        <v>0.64</v>
      </c>
      <c r="O8" s="9">
        <v>0.76</v>
      </c>
      <c r="P8" s="9">
        <v>6.1</v>
      </c>
      <c r="Q8" s="9">
        <v>2.94</v>
      </c>
      <c r="R8" s="9">
        <v>2.21</v>
      </c>
      <c r="S8" s="9">
        <v>3.8899999999999997</v>
      </c>
      <c r="T8" s="9">
        <v>-0.18</v>
      </c>
      <c r="U8" s="9">
        <v>58.76</v>
      </c>
      <c r="W8">
        <f t="shared" si="2"/>
        <v>46</v>
      </c>
      <c r="X8">
        <f t="shared" si="3"/>
        <v>3</v>
      </c>
      <c r="Y8">
        <f t="shared" si="4"/>
        <v>29</v>
      </c>
      <c r="Z8">
        <f t="shared" si="5"/>
        <v>20</v>
      </c>
      <c r="AA8">
        <f t="shared" si="6"/>
        <v>35</v>
      </c>
      <c r="AB8" s="57">
        <f t="shared" si="7"/>
        <v>26.6</v>
      </c>
      <c r="AC8">
        <f t="shared" si="8"/>
        <v>33</v>
      </c>
    </row>
    <row r="9" spans="1:29" x14ac:dyDescent="0.25">
      <c r="A9" t="s">
        <v>324</v>
      </c>
      <c r="B9">
        <v>8486</v>
      </c>
      <c r="C9" s="11">
        <v>39381</v>
      </c>
      <c r="D9" s="48">
        <v>600.26</v>
      </c>
      <c r="E9" s="48">
        <v>433.25</v>
      </c>
      <c r="F9" s="44">
        <f t="shared" si="0"/>
        <v>1.6608513607815769</v>
      </c>
      <c r="G9" s="48">
        <v>1.19</v>
      </c>
      <c r="H9" s="48">
        <v>525.35</v>
      </c>
      <c r="I9" s="48">
        <v>48.84</v>
      </c>
      <c r="J9" s="9">
        <v>8.1300000000000008</v>
      </c>
      <c r="K9" s="44">
        <f t="shared" si="1"/>
        <v>0.3833471115479693</v>
      </c>
      <c r="L9" s="9">
        <v>71.650000000000006</v>
      </c>
      <c r="M9" s="9">
        <v>82.47</v>
      </c>
      <c r="N9" s="9">
        <v>0.27</v>
      </c>
      <c r="O9" s="9">
        <v>0.13</v>
      </c>
      <c r="P9" s="9">
        <v>5.39</v>
      </c>
      <c r="Q9" s="9">
        <v>4.0199999999999996</v>
      </c>
      <c r="R9" s="9">
        <v>1.97</v>
      </c>
      <c r="S9" s="9">
        <v>3.42</v>
      </c>
      <c r="T9" s="9">
        <v>-0.09</v>
      </c>
      <c r="U9" s="9">
        <v>68.41</v>
      </c>
      <c r="W9">
        <f t="shared" si="2"/>
        <v>45</v>
      </c>
      <c r="X9">
        <f t="shared" si="3"/>
        <v>4</v>
      </c>
      <c r="Y9">
        <f t="shared" si="4"/>
        <v>41</v>
      </c>
      <c r="Z9">
        <f t="shared" si="5"/>
        <v>38</v>
      </c>
      <c r="AA9">
        <f t="shared" si="6"/>
        <v>19</v>
      </c>
      <c r="AB9" s="57">
        <f t="shared" si="7"/>
        <v>29.4</v>
      </c>
      <c r="AC9">
        <f t="shared" si="8"/>
        <v>39</v>
      </c>
    </row>
    <row r="10" spans="1:29" x14ac:dyDescent="0.25">
      <c r="A10" t="s">
        <v>296</v>
      </c>
      <c r="B10">
        <v>68038</v>
      </c>
      <c r="C10" s="11">
        <v>29994</v>
      </c>
      <c r="D10" s="48">
        <v>553.25</v>
      </c>
      <c r="E10" s="48">
        <v>419.04</v>
      </c>
      <c r="F10" s="44">
        <f t="shared" si="0"/>
        <v>3.6798528058877644</v>
      </c>
      <c r="G10" s="48">
        <v>2</v>
      </c>
      <c r="H10" s="48">
        <v>510</v>
      </c>
      <c r="I10" s="48">
        <v>39.619999999999997</v>
      </c>
      <c r="J10" s="9">
        <v>7.16</v>
      </c>
      <c r="K10" s="44">
        <f t="shared" si="1"/>
        <v>0.87816265890792389</v>
      </c>
      <c r="L10" s="9">
        <v>54.35</v>
      </c>
      <c r="M10" s="9">
        <v>82.17</v>
      </c>
      <c r="N10" s="9">
        <v>0.48</v>
      </c>
      <c r="O10" s="9">
        <v>0.1</v>
      </c>
      <c r="P10" s="9">
        <v>5.44</v>
      </c>
      <c r="Q10" s="9">
        <v>2.08</v>
      </c>
      <c r="R10" s="9">
        <v>1.6</v>
      </c>
      <c r="S10" s="9">
        <v>3.8400000000000003</v>
      </c>
      <c r="T10" s="9">
        <v>0.46</v>
      </c>
      <c r="U10" s="9">
        <v>64.209999999999994</v>
      </c>
      <c r="W10">
        <f t="shared" si="2"/>
        <v>34</v>
      </c>
      <c r="X10">
        <f t="shared" si="3"/>
        <v>5</v>
      </c>
      <c r="Y10">
        <f t="shared" si="4"/>
        <v>31</v>
      </c>
      <c r="Z10">
        <f t="shared" si="5"/>
        <v>33</v>
      </c>
      <c r="AA10">
        <f t="shared" si="6"/>
        <v>20</v>
      </c>
      <c r="AB10" s="57">
        <f t="shared" si="7"/>
        <v>24.6</v>
      </c>
      <c r="AC10">
        <f t="shared" si="8"/>
        <v>20</v>
      </c>
    </row>
    <row r="11" spans="1:29" x14ac:dyDescent="0.25">
      <c r="A11" t="s">
        <v>327</v>
      </c>
      <c r="B11">
        <v>63133</v>
      </c>
      <c r="C11" s="11">
        <v>28867</v>
      </c>
      <c r="D11" s="48">
        <v>475.05</v>
      </c>
      <c r="E11" s="48">
        <v>381.12</v>
      </c>
      <c r="F11" s="44">
        <f t="shared" si="0"/>
        <v>1.8025399426464563</v>
      </c>
      <c r="G11" s="48">
        <v>0.44</v>
      </c>
      <c r="H11" s="48">
        <v>365.27</v>
      </c>
      <c r="I11" s="48">
        <v>43.79</v>
      </c>
      <c r="J11" s="9">
        <v>9.2200000000000006</v>
      </c>
      <c r="K11" s="44">
        <f t="shared" si="1"/>
        <v>0.47295863314611053</v>
      </c>
      <c r="L11" s="9">
        <v>24.41</v>
      </c>
      <c r="M11" s="9">
        <v>104.34</v>
      </c>
      <c r="N11" s="9">
        <v>0.12</v>
      </c>
      <c r="O11" s="9">
        <v>0.11</v>
      </c>
      <c r="P11" s="9">
        <v>4.79</v>
      </c>
      <c r="Q11" s="9">
        <v>2.71</v>
      </c>
      <c r="R11" s="9">
        <v>1.61</v>
      </c>
      <c r="S11" s="9">
        <v>3.1799999999999997</v>
      </c>
      <c r="T11" s="9">
        <v>0.21</v>
      </c>
      <c r="U11" s="9">
        <v>69.16</v>
      </c>
      <c r="W11">
        <f t="shared" si="2"/>
        <v>39</v>
      </c>
      <c r="X11">
        <f t="shared" si="3"/>
        <v>6</v>
      </c>
      <c r="Y11">
        <f t="shared" si="4"/>
        <v>43</v>
      </c>
      <c r="Z11">
        <f t="shared" si="5"/>
        <v>40</v>
      </c>
      <c r="AA11">
        <f t="shared" si="6"/>
        <v>2</v>
      </c>
      <c r="AB11" s="57">
        <f t="shared" si="7"/>
        <v>26</v>
      </c>
      <c r="AC11">
        <f t="shared" si="8"/>
        <v>28</v>
      </c>
    </row>
    <row r="12" spans="1:29" x14ac:dyDescent="0.25">
      <c r="A12" t="s">
        <v>323</v>
      </c>
      <c r="B12">
        <v>10794</v>
      </c>
      <c r="C12" s="11">
        <v>30103</v>
      </c>
      <c r="D12" s="48">
        <v>462.04</v>
      </c>
      <c r="E12" s="48">
        <v>349.73</v>
      </c>
      <c r="F12" s="44">
        <f t="shared" si="0"/>
        <v>1.1602722772277227</v>
      </c>
      <c r="G12" s="48">
        <v>0.75</v>
      </c>
      <c r="H12" s="48">
        <v>408.19</v>
      </c>
      <c r="I12" s="48">
        <v>50.26</v>
      </c>
      <c r="J12" s="9">
        <v>10.87</v>
      </c>
      <c r="K12" s="44">
        <f t="shared" si="1"/>
        <v>0.3317622958361372</v>
      </c>
      <c r="L12" s="9">
        <v>64.64</v>
      </c>
      <c r="M12" s="9">
        <v>85.68</v>
      </c>
      <c r="N12" s="9">
        <v>0.21</v>
      </c>
      <c r="O12" s="9">
        <v>0.14000000000000001</v>
      </c>
      <c r="P12" s="9">
        <v>5.64</v>
      </c>
      <c r="Q12" s="9">
        <v>3.99</v>
      </c>
      <c r="R12" s="9">
        <v>2.13</v>
      </c>
      <c r="S12" s="9">
        <v>3.51</v>
      </c>
      <c r="T12" s="9">
        <v>0.56999999999999995</v>
      </c>
      <c r="U12" s="9">
        <v>57.16</v>
      </c>
      <c r="W12">
        <f t="shared" si="2"/>
        <v>30</v>
      </c>
      <c r="X12">
        <f t="shared" si="3"/>
        <v>7</v>
      </c>
      <c r="Y12">
        <f t="shared" si="4"/>
        <v>40</v>
      </c>
      <c r="Z12">
        <f t="shared" si="5"/>
        <v>16</v>
      </c>
      <c r="AA12">
        <f t="shared" si="6"/>
        <v>14</v>
      </c>
      <c r="AB12" s="57">
        <f t="shared" si="7"/>
        <v>21.4</v>
      </c>
      <c r="AC12">
        <f t="shared" si="8"/>
        <v>15</v>
      </c>
    </row>
    <row r="13" spans="1:29" x14ac:dyDescent="0.25">
      <c r="A13" t="s">
        <v>292</v>
      </c>
      <c r="B13">
        <v>9500</v>
      </c>
      <c r="C13" s="11">
        <v>22139</v>
      </c>
      <c r="D13" s="48">
        <v>433.4</v>
      </c>
      <c r="E13" s="48">
        <v>242.82</v>
      </c>
      <c r="F13" s="44">
        <f t="shared" si="0"/>
        <v>1.766599947785223</v>
      </c>
      <c r="G13" s="48">
        <v>2.0299999999999998</v>
      </c>
      <c r="H13" s="48">
        <v>390.27</v>
      </c>
      <c r="I13" s="48">
        <v>39.83</v>
      </c>
      <c r="J13" s="9">
        <v>9.19</v>
      </c>
      <c r="K13" s="44">
        <f t="shared" si="1"/>
        <v>0.72753477793642329</v>
      </c>
      <c r="L13" s="9">
        <v>114.91</v>
      </c>
      <c r="M13" s="9">
        <v>62.22</v>
      </c>
      <c r="N13" s="9">
        <v>0.84</v>
      </c>
      <c r="O13" s="9">
        <v>0.12</v>
      </c>
      <c r="P13" s="9">
        <v>5.41</v>
      </c>
      <c r="Q13" s="9">
        <v>2.41</v>
      </c>
      <c r="R13" s="9">
        <v>1.87</v>
      </c>
      <c r="S13" s="9">
        <v>3.54</v>
      </c>
      <c r="T13" s="9">
        <v>0.56000000000000005</v>
      </c>
      <c r="U13" s="9">
        <v>51.4</v>
      </c>
      <c r="W13">
        <f t="shared" si="2"/>
        <v>31</v>
      </c>
      <c r="X13">
        <f t="shared" si="3"/>
        <v>8</v>
      </c>
      <c r="Y13">
        <f t="shared" si="4"/>
        <v>39</v>
      </c>
      <c r="Z13">
        <f t="shared" si="5"/>
        <v>7</v>
      </c>
      <c r="AA13">
        <f t="shared" si="6"/>
        <v>39</v>
      </c>
      <c r="AB13" s="57">
        <f t="shared" si="7"/>
        <v>24.8</v>
      </c>
      <c r="AC13">
        <f t="shared" si="8"/>
        <v>22</v>
      </c>
    </row>
    <row r="14" spans="1:29" x14ac:dyDescent="0.25">
      <c r="A14" t="s">
        <v>293</v>
      </c>
      <c r="B14">
        <v>11144</v>
      </c>
      <c r="C14" s="11">
        <v>26765</v>
      </c>
      <c r="D14" s="48">
        <v>423.64</v>
      </c>
      <c r="E14" s="48">
        <v>334.72</v>
      </c>
      <c r="F14" s="44">
        <f t="shared" si="0"/>
        <v>2.1332694151486096</v>
      </c>
      <c r="G14" s="48">
        <v>0.89</v>
      </c>
      <c r="H14" s="48">
        <v>376.72</v>
      </c>
      <c r="I14" s="48">
        <v>45.19</v>
      </c>
      <c r="J14" s="9">
        <v>10.67</v>
      </c>
      <c r="K14" s="44">
        <f t="shared" si="1"/>
        <v>0.63732953368445555</v>
      </c>
      <c r="L14" s="9">
        <v>41.72</v>
      </c>
      <c r="M14" s="9">
        <v>88.85</v>
      </c>
      <c r="N14" s="9">
        <v>0.27</v>
      </c>
      <c r="O14" s="9">
        <v>0.17</v>
      </c>
      <c r="P14" s="9">
        <v>5.17</v>
      </c>
      <c r="Q14" s="9">
        <v>4.3499999999999996</v>
      </c>
      <c r="R14" s="9">
        <v>2.17</v>
      </c>
      <c r="S14" s="9">
        <v>3</v>
      </c>
      <c r="T14" s="9">
        <v>0.61</v>
      </c>
      <c r="U14" s="9">
        <v>52.3</v>
      </c>
      <c r="W14">
        <f t="shared" si="2"/>
        <v>28</v>
      </c>
      <c r="X14">
        <f t="shared" si="3"/>
        <v>9</v>
      </c>
      <c r="Y14">
        <f t="shared" si="4"/>
        <v>45</v>
      </c>
      <c r="Z14">
        <f t="shared" si="5"/>
        <v>9</v>
      </c>
      <c r="AA14">
        <f t="shared" si="6"/>
        <v>12</v>
      </c>
      <c r="AB14" s="57">
        <f t="shared" si="7"/>
        <v>20.6</v>
      </c>
      <c r="AC14">
        <f t="shared" si="8"/>
        <v>12</v>
      </c>
    </row>
    <row r="15" spans="1:29" x14ac:dyDescent="0.25">
      <c r="A15" t="s">
        <v>291</v>
      </c>
      <c r="B15">
        <v>63828</v>
      </c>
      <c r="C15" s="11">
        <v>33307</v>
      </c>
      <c r="D15" s="48">
        <v>422.03</v>
      </c>
      <c r="E15" s="48">
        <v>298.45999999999998</v>
      </c>
      <c r="F15" s="44">
        <f t="shared" si="0"/>
        <v>3.3700652615812561</v>
      </c>
      <c r="G15" s="48">
        <v>3.15</v>
      </c>
      <c r="H15" s="48">
        <v>377.74</v>
      </c>
      <c r="I15" s="48">
        <v>42.41</v>
      </c>
      <c r="J15" s="9">
        <v>10.02</v>
      </c>
      <c r="K15" s="44">
        <f t="shared" si="1"/>
        <v>1.1291513977019556</v>
      </c>
      <c r="L15" s="9">
        <v>93.47</v>
      </c>
      <c r="M15" s="9">
        <v>79.010000000000005</v>
      </c>
      <c r="N15" s="9">
        <v>1.06</v>
      </c>
      <c r="O15" s="9">
        <v>0.71</v>
      </c>
      <c r="P15" s="9">
        <v>5.44</v>
      </c>
      <c r="Q15" s="9">
        <v>3.68</v>
      </c>
      <c r="R15" s="9">
        <v>1.52</v>
      </c>
      <c r="S15" s="9">
        <v>3.9200000000000004</v>
      </c>
      <c r="T15" s="9">
        <v>0.79</v>
      </c>
      <c r="U15" s="9">
        <v>67.34</v>
      </c>
      <c r="W15">
        <f t="shared" si="2"/>
        <v>24</v>
      </c>
      <c r="X15">
        <f t="shared" si="3"/>
        <v>10</v>
      </c>
      <c r="Y15">
        <f t="shared" si="4"/>
        <v>28</v>
      </c>
      <c r="Z15">
        <f t="shared" si="5"/>
        <v>37</v>
      </c>
      <c r="AA15">
        <f t="shared" si="6"/>
        <v>25</v>
      </c>
      <c r="AB15" s="57">
        <f t="shared" si="7"/>
        <v>24.8</v>
      </c>
      <c r="AC15">
        <f t="shared" si="8"/>
        <v>22</v>
      </c>
    </row>
    <row r="16" spans="1:29" x14ac:dyDescent="0.25">
      <c r="A16" t="s">
        <v>297</v>
      </c>
      <c r="B16">
        <v>67993</v>
      </c>
      <c r="C16" s="11">
        <v>26044</v>
      </c>
      <c r="D16" s="48">
        <v>367.54</v>
      </c>
      <c r="E16" s="48">
        <v>271.12</v>
      </c>
      <c r="F16" s="44">
        <f t="shared" si="0"/>
        <v>2.1234890558640971</v>
      </c>
      <c r="G16" s="48">
        <v>0.65</v>
      </c>
      <c r="H16" s="48">
        <v>326.18</v>
      </c>
      <c r="I16" s="48">
        <v>34.67</v>
      </c>
      <c r="J16" s="9">
        <v>9.42</v>
      </c>
      <c r="K16" s="44">
        <f t="shared" si="1"/>
        <v>0.78322848032756598</v>
      </c>
      <c r="L16" s="9">
        <v>30.61</v>
      </c>
      <c r="M16" s="9">
        <v>83.12</v>
      </c>
      <c r="N16" s="9">
        <v>0.24</v>
      </c>
      <c r="O16" s="9">
        <v>0.39</v>
      </c>
      <c r="P16" s="9">
        <v>5.58</v>
      </c>
      <c r="Q16" s="9">
        <v>4.1399999999999997</v>
      </c>
      <c r="R16" s="9">
        <v>0.74</v>
      </c>
      <c r="S16" s="9">
        <v>4.84</v>
      </c>
      <c r="T16" s="9">
        <v>0.71</v>
      </c>
      <c r="U16" s="9">
        <v>82.44</v>
      </c>
      <c r="W16">
        <f t="shared" si="2"/>
        <v>25</v>
      </c>
      <c r="X16">
        <f t="shared" si="3"/>
        <v>11</v>
      </c>
      <c r="Y16">
        <f t="shared" si="4"/>
        <v>11</v>
      </c>
      <c r="Z16">
        <f t="shared" si="5"/>
        <v>48</v>
      </c>
      <c r="AA16">
        <f t="shared" si="6"/>
        <v>18</v>
      </c>
      <c r="AB16" s="57">
        <f t="shared" si="7"/>
        <v>22.6</v>
      </c>
      <c r="AC16">
        <f t="shared" si="8"/>
        <v>17</v>
      </c>
    </row>
    <row r="17" spans="1:29" x14ac:dyDescent="0.25">
      <c r="A17" t="s">
        <v>318</v>
      </c>
      <c r="B17">
        <v>68442</v>
      </c>
      <c r="C17" s="11">
        <v>20705</v>
      </c>
      <c r="D17" s="48">
        <v>356.87</v>
      </c>
      <c r="E17" s="48">
        <v>266.58999999999997</v>
      </c>
      <c r="F17" s="44">
        <f t="shared" si="0"/>
        <v>1.4773258532024309</v>
      </c>
      <c r="G17" s="48">
        <v>1.58</v>
      </c>
      <c r="H17" s="48">
        <v>325.33</v>
      </c>
      <c r="I17" s="48">
        <v>26.33</v>
      </c>
      <c r="J17" s="9">
        <v>7.38</v>
      </c>
      <c r="K17" s="44">
        <f t="shared" si="1"/>
        <v>0.55415651494895946</v>
      </c>
      <c r="L17" s="9">
        <v>106.95</v>
      </c>
      <c r="M17" s="9">
        <v>81.94</v>
      </c>
      <c r="N17" s="9">
        <v>0.59</v>
      </c>
      <c r="O17" s="9">
        <v>0.45</v>
      </c>
      <c r="P17" s="9">
        <v>6.07</v>
      </c>
      <c r="Q17" s="9">
        <v>3.34</v>
      </c>
      <c r="R17" s="9">
        <v>2.04</v>
      </c>
      <c r="S17" s="9">
        <v>4.03</v>
      </c>
      <c r="T17" s="9">
        <v>0.37</v>
      </c>
      <c r="U17" s="9">
        <v>57.7</v>
      </c>
      <c r="W17">
        <f t="shared" si="2"/>
        <v>35</v>
      </c>
      <c r="X17">
        <f t="shared" si="3"/>
        <v>12</v>
      </c>
      <c r="Y17">
        <f t="shared" si="4"/>
        <v>23</v>
      </c>
      <c r="Z17">
        <f t="shared" si="5"/>
        <v>18</v>
      </c>
      <c r="AA17">
        <f t="shared" si="6"/>
        <v>21</v>
      </c>
      <c r="AB17" s="57">
        <f t="shared" si="7"/>
        <v>21.8</v>
      </c>
      <c r="AC17">
        <f t="shared" si="8"/>
        <v>16</v>
      </c>
    </row>
    <row r="18" spans="1:29" x14ac:dyDescent="0.25">
      <c r="A18" t="s">
        <v>280</v>
      </c>
      <c r="B18">
        <v>15619</v>
      </c>
      <c r="C18" s="11">
        <v>16749</v>
      </c>
      <c r="D18" s="48">
        <v>349.27</v>
      </c>
      <c r="E18" s="48">
        <v>279.13</v>
      </c>
      <c r="F18" s="44">
        <f t="shared" si="0"/>
        <v>1.8320811915117963</v>
      </c>
      <c r="G18" s="48">
        <v>1.39</v>
      </c>
      <c r="H18" s="48">
        <v>308.62</v>
      </c>
      <c r="I18" s="48">
        <v>38.43</v>
      </c>
      <c r="J18" s="9">
        <v>11</v>
      </c>
      <c r="K18" s="44">
        <f t="shared" si="1"/>
        <v>0.65635409719908155</v>
      </c>
      <c r="L18" s="9">
        <v>75.87</v>
      </c>
      <c r="M18" s="9">
        <v>90.44</v>
      </c>
      <c r="N18" s="9">
        <v>0.5</v>
      </c>
      <c r="O18" s="9">
        <v>0.06</v>
      </c>
      <c r="P18" s="9">
        <v>6</v>
      </c>
      <c r="Q18" s="9">
        <v>3.42</v>
      </c>
      <c r="R18" s="9">
        <v>1.8</v>
      </c>
      <c r="S18" s="9">
        <v>4.2</v>
      </c>
      <c r="T18" s="9">
        <v>0.93</v>
      </c>
      <c r="U18" s="9">
        <v>56.63</v>
      </c>
      <c r="W18">
        <f t="shared" si="2"/>
        <v>18</v>
      </c>
      <c r="X18">
        <f t="shared" si="3"/>
        <v>13</v>
      </c>
      <c r="Y18">
        <f t="shared" si="4"/>
        <v>19</v>
      </c>
      <c r="Z18">
        <f t="shared" si="5"/>
        <v>15</v>
      </c>
      <c r="AA18">
        <f t="shared" si="6"/>
        <v>10</v>
      </c>
      <c r="AB18" s="57">
        <f t="shared" si="7"/>
        <v>15</v>
      </c>
      <c r="AC18">
        <f t="shared" si="8"/>
        <v>5</v>
      </c>
    </row>
    <row r="19" spans="1:29" x14ac:dyDescent="0.25">
      <c r="A19" t="s">
        <v>317</v>
      </c>
      <c r="B19">
        <v>2645</v>
      </c>
      <c r="C19" s="11">
        <v>19416</v>
      </c>
      <c r="D19" s="48">
        <v>318.08</v>
      </c>
      <c r="E19" s="48">
        <v>213.7</v>
      </c>
      <c r="F19" s="44">
        <f t="shared" si="0"/>
        <v>1.441077441077441</v>
      </c>
      <c r="G19" s="48">
        <v>1.07</v>
      </c>
      <c r="H19" s="48">
        <v>268.54000000000002</v>
      </c>
      <c r="I19" s="48">
        <v>47.67</v>
      </c>
      <c r="J19" s="9">
        <v>14.97</v>
      </c>
      <c r="K19" s="44">
        <f t="shared" si="1"/>
        <v>0.67434601828612117</v>
      </c>
      <c r="L19" s="9">
        <v>74.25</v>
      </c>
      <c r="M19" s="9">
        <v>79.58</v>
      </c>
      <c r="N19" s="9">
        <v>0.5</v>
      </c>
      <c r="O19" s="9">
        <v>0.22</v>
      </c>
      <c r="P19" s="9">
        <v>5.74</v>
      </c>
      <c r="Q19" s="9">
        <v>4.76</v>
      </c>
      <c r="R19" s="9">
        <v>1.8</v>
      </c>
      <c r="S19" s="9">
        <v>3.9400000000000004</v>
      </c>
      <c r="T19" s="9">
        <v>1.65</v>
      </c>
      <c r="U19" s="9">
        <v>49.41</v>
      </c>
      <c r="W19">
        <f t="shared" si="2"/>
        <v>4</v>
      </c>
      <c r="X19">
        <f t="shared" si="3"/>
        <v>14</v>
      </c>
      <c r="Y19">
        <f t="shared" si="4"/>
        <v>27</v>
      </c>
      <c r="Z19">
        <f t="shared" si="5"/>
        <v>5</v>
      </c>
      <c r="AA19">
        <f t="shared" si="6"/>
        <v>24</v>
      </c>
      <c r="AB19" s="57">
        <f t="shared" si="7"/>
        <v>14.8</v>
      </c>
      <c r="AC19">
        <f t="shared" si="8"/>
        <v>2</v>
      </c>
    </row>
    <row r="20" spans="1:29" x14ac:dyDescent="0.25">
      <c r="A20" t="s">
        <v>294</v>
      </c>
      <c r="B20">
        <v>68563</v>
      </c>
      <c r="C20" s="11">
        <v>22138</v>
      </c>
      <c r="D20" s="48">
        <v>284.85000000000002</v>
      </c>
      <c r="E20" s="48">
        <v>234.01</v>
      </c>
      <c r="F20" s="44">
        <f t="shared" si="0"/>
        <v>3.4171808258186993</v>
      </c>
      <c r="G20" s="48">
        <v>0.72</v>
      </c>
      <c r="H20" s="48">
        <v>254.09</v>
      </c>
      <c r="I20" s="48">
        <v>27.82</v>
      </c>
      <c r="J20" s="9">
        <v>9.7100000000000009</v>
      </c>
      <c r="K20" s="44">
        <f t="shared" si="1"/>
        <v>1.4602712814916881</v>
      </c>
      <c r="L20" s="9">
        <v>21.07</v>
      </c>
      <c r="M20" s="9">
        <v>92.1</v>
      </c>
      <c r="N20" s="9">
        <v>0.31</v>
      </c>
      <c r="O20" s="9">
        <v>0.28999999999999998</v>
      </c>
      <c r="P20" s="9">
        <v>5.57</v>
      </c>
      <c r="Q20" s="9">
        <v>4.22</v>
      </c>
      <c r="R20" s="9">
        <v>2.21</v>
      </c>
      <c r="S20" s="9">
        <v>3.3600000000000003</v>
      </c>
      <c r="T20" s="9">
        <v>0.27</v>
      </c>
      <c r="U20" s="9">
        <v>69.09</v>
      </c>
      <c r="W20">
        <f t="shared" si="2"/>
        <v>37</v>
      </c>
      <c r="X20">
        <f t="shared" si="3"/>
        <v>15</v>
      </c>
      <c r="Y20">
        <f t="shared" si="4"/>
        <v>42</v>
      </c>
      <c r="Z20">
        <f t="shared" si="5"/>
        <v>39</v>
      </c>
      <c r="AA20">
        <f t="shared" si="6"/>
        <v>8</v>
      </c>
      <c r="AB20" s="57">
        <f t="shared" si="7"/>
        <v>28.2</v>
      </c>
      <c r="AC20">
        <f t="shared" si="8"/>
        <v>35</v>
      </c>
    </row>
    <row r="21" spans="1:29" x14ac:dyDescent="0.25">
      <c r="A21" t="s">
        <v>315</v>
      </c>
      <c r="B21">
        <v>4261</v>
      </c>
      <c r="C21" s="11">
        <v>14505</v>
      </c>
      <c r="D21" s="48">
        <v>261.52</v>
      </c>
      <c r="E21" s="48">
        <v>182.88</v>
      </c>
      <c r="F21" s="44">
        <f t="shared" si="0"/>
        <v>2.0689655172413794</v>
      </c>
      <c r="G21" s="48">
        <v>3</v>
      </c>
      <c r="H21" s="48">
        <v>224.31</v>
      </c>
      <c r="I21" s="48">
        <v>33.65</v>
      </c>
      <c r="J21" s="9">
        <v>12.83</v>
      </c>
      <c r="K21" s="44">
        <f t="shared" si="1"/>
        <v>1.1313241017286635</v>
      </c>
      <c r="L21" s="9">
        <v>145</v>
      </c>
      <c r="M21" s="9">
        <v>81.53</v>
      </c>
      <c r="N21" s="9">
        <v>1.64</v>
      </c>
      <c r="O21" s="9">
        <v>0.24</v>
      </c>
      <c r="P21" s="9">
        <v>6.22</v>
      </c>
      <c r="Q21" s="9">
        <v>2.52</v>
      </c>
      <c r="R21" s="9">
        <v>2.13</v>
      </c>
      <c r="S21" s="9">
        <v>4.09</v>
      </c>
      <c r="T21" s="9">
        <v>-0.77</v>
      </c>
      <c r="U21" s="9">
        <v>71.03</v>
      </c>
      <c r="W21">
        <f t="shared" si="2"/>
        <v>49</v>
      </c>
      <c r="X21">
        <f t="shared" si="3"/>
        <v>16</v>
      </c>
      <c r="Y21">
        <f t="shared" si="4"/>
        <v>20</v>
      </c>
      <c r="Z21">
        <f t="shared" si="5"/>
        <v>43</v>
      </c>
      <c r="AA21">
        <f t="shared" si="6"/>
        <v>22</v>
      </c>
      <c r="AB21" s="57">
        <f t="shared" si="7"/>
        <v>30</v>
      </c>
      <c r="AC21">
        <f t="shared" si="8"/>
        <v>42</v>
      </c>
    </row>
    <row r="22" spans="1:29" x14ac:dyDescent="0.25">
      <c r="A22" t="s">
        <v>312</v>
      </c>
      <c r="B22">
        <v>10898</v>
      </c>
      <c r="C22" s="11">
        <v>15764</v>
      </c>
      <c r="D22" s="48">
        <v>256.52999999999997</v>
      </c>
      <c r="E22" s="48">
        <v>205.22</v>
      </c>
      <c r="F22" s="44">
        <f t="shared" si="0"/>
        <v>1.128526645768025</v>
      </c>
      <c r="G22" s="48">
        <v>0.36</v>
      </c>
      <c r="H22" s="48">
        <v>224.67</v>
      </c>
      <c r="I22" s="48">
        <v>27.69</v>
      </c>
      <c r="J22" s="9">
        <v>10.77</v>
      </c>
      <c r="K22" s="44">
        <f t="shared" si="1"/>
        <v>0.5499106547938919</v>
      </c>
      <c r="L22" s="9">
        <v>31.9</v>
      </c>
      <c r="M22" s="9">
        <v>91.34</v>
      </c>
      <c r="N22" s="9">
        <v>0.18</v>
      </c>
      <c r="O22" s="9">
        <v>0.22</v>
      </c>
      <c r="P22" s="9">
        <v>5.0199999999999996</v>
      </c>
      <c r="Q22" s="9">
        <v>2.69</v>
      </c>
      <c r="R22" s="9">
        <v>1.36</v>
      </c>
      <c r="S22" s="9">
        <v>3.6599999999999993</v>
      </c>
      <c r="T22" s="9">
        <v>0.14000000000000001</v>
      </c>
      <c r="U22" s="9">
        <v>77.06</v>
      </c>
      <c r="W22">
        <f t="shared" si="2"/>
        <v>41</v>
      </c>
      <c r="X22">
        <f t="shared" si="3"/>
        <v>17</v>
      </c>
      <c r="Y22">
        <f t="shared" si="4"/>
        <v>35</v>
      </c>
      <c r="Z22">
        <f t="shared" si="5"/>
        <v>45</v>
      </c>
      <c r="AA22">
        <f t="shared" si="6"/>
        <v>9</v>
      </c>
      <c r="AB22" s="57">
        <f t="shared" si="7"/>
        <v>29.4</v>
      </c>
      <c r="AC22">
        <f t="shared" si="8"/>
        <v>39</v>
      </c>
    </row>
    <row r="23" spans="1:29" x14ac:dyDescent="0.25">
      <c r="A23" t="s">
        <v>316</v>
      </c>
      <c r="B23">
        <v>9349</v>
      </c>
      <c r="C23" s="11">
        <v>11283</v>
      </c>
      <c r="D23" s="48">
        <v>250.72</v>
      </c>
      <c r="E23" s="48">
        <v>97.81</v>
      </c>
      <c r="F23" s="44">
        <f t="shared" si="0"/>
        <v>0.26537440867658935</v>
      </c>
      <c r="G23" s="48">
        <v>0.23</v>
      </c>
      <c r="H23" s="48">
        <v>210.54</v>
      </c>
      <c r="I23" s="48">
        <v>39.22</v>
      </c>
      <c r="J23" s="9">
        <v>15.64</v>
      </c>
      <c r="K23" s="44">
        <f t="shared" si="1"/>
        <v>0.27131623420569406</v>
      </c>
      <c r="L23" s="9">
        <v>86.67</v>
      </c>
      <c r="M23" s="9">
        <v>46.46</v>
      </c>
      <c r="N23" s="9">
        <v>0.24</v>
      </c>
      <c r="O23" s="9">
        <v>7.0000000000000007E-2</v>
      </c>
      <c r="P23" s="9">
        <v>6.26</v>
      </c>
      <c r="Q23" s="9">
        <v>3.69</v>
      </c>
      <c r="R23" s="9">
        <v>2.29</v>
      </c>
      <c r="S23" s="9">
        <v>3.9699999999999998</v>
      </c>
      <c r="T23" s="9">
        <v>1.47</v>
      </c>
      <c r="U23" s="9">
        <v>39.840000000000003</v>
      </c>
      <c r="W23">
        <f t="shared" si="2"/>
        <v>9</v>
      </c>
      <c r="X23">
        <f t="shared" si="3"/>
        <v>18</v>
      </c>
      <c r="Y23">
        <f t="shared" si="4"/>
        <v>25</v>
      </c>
      <c r="Z23">
        <f t="shared" si="5"/>
        <v>2</v>
      </c>
      <c r="AA23">
        <f t="shared" si="6"/>
        <v>45</v>
      </c>
      <c r="AB23" s="57">
        <f t="shared" si="7"/>
        <v>19.8</v>
      </c>
      <c r="AC23">
        <f t="shared" si="8"/>
        <v>9</v>
      </c>
    </row>
    <row r="24" spans="1:29" x14ac:dyDescent="0.25">
      <c r="A24" t="s">
        <v>282</v>
      </c>
      <c r="B24">
        <v>10939</v>
      </c>
      <c r="C24" s="11">
        <v>15595</v>
      </c>
      <c r="D24" s="48">
        <v>249.96</v>
      </c>
      <c r="E24" s="48">
        <v>168.79</v>
      </c>
      <c r="F24" s="44">
        <f t="shared" si="0"/>
        <v>0.51105148843746018</v>
      </c>
      <c r="G24" s="48">
        <v>0.4</v>
      </c>
      <c r="H24" s="48">
        <v>229.12</v>
      </c>
      <c r="I24" s="48">
        <v>20.52</v>
      </c>
      <c r="J24" s="9">
        <v>8.2100000000000009</v>
      </c>
      <c r="K24" s="44">
        <f t="shared" si="1"/>
        <v>0.30277355793439198</v>
      </c>
      <c r="L24" s="9">
        <v>78.27</v>
      </c>
      <c r="M24" s="9">
        <v>73.67</v>
      </c>
      <c r="N24" s="9">
        <v>0.23</v>
      </c>
      <c r="O24" s="9">
        <v>0.43</v>
      </c>
      <c r="P24" s="9">
        <v>5.45</v>
      </c>
      <c r="Q24" s="9">
        <v>2.2000000000000002</v>
      </c>
      <c r="R24" s="9">
        <v>1.8</v>
      </c>
      <c r="S24" s="9">
        <v>3.6500000000000004</v>
      </c>
      <c r="T24" s="9">
        <v>0.24</v>
      </c>
      <c r="U24" s="9">
        <v>59.56</v>
      </c>
      <c r="W24">
        <f t="shared" si="2"/>
        <v>38</v>
      </c>
      <c r="X24">
        <f t="shared" si="3"/>
        <v>19</v>
      </c>
      <c r="Y24">
        <f t="shared" si="4"/>
        <v>36</v>
      </c>
      <c r="Z24">
        <f t="shared" si="5"/>
        <v>23</v>
      </c>
      <c r="AA24">
        <f t="shared" si="6"/>
        <v>30</v>
      </c>
      <c r="AB24" s="57">
        <f t="shared" si="7"/>
        <v>29.2</v>
      </c>
      <c r="AC24">
        <f t="shared" si="8"/>
        <v>38</v>
      </c>
    </row>
    <row r="25" spans="1:29" x14ac:dyDescent="0.25">
      <c r="A25" t="s">
        <v>306</v>
      </c>
      <c r="B25">
        <v>2644</v>
      </c>
      <c r="C25" s="11">
        <v>18092</v>
      </c>
      <c r="D25" s="48">
        <v>249.55</v>
      </c>
      <c r="E25" s="48">
        <v>108.72</v>
      </c>
      <c r="F25" s="44">
        <f t="shared" si="0"/>
        <v>0.37719103616596411</v>
      </c>
      <c r="G25" s="48">
        <v>0.17</v>
      </c>
      <c r="H25" s="48">
        <v>227.48</v>
      </c>
      <c r="I25" s="48">
        <v>21.78</v>
      </c>
      <c r="J25" s="9">
        <v>8.7200000000000006</v>
      </c>
      <c r="K25" s="44">
        <f t="shared" si="1"/>
        <v>0.34693803915191695</v>
      </c>
      <c r="L25" s="9">
        <v>45.07</v>
      </c>
      <c r="M25" s="9">
        <v>47.79</v>
      </c>
      <c r="N25" s="9">
        <v>0.16</v>
      </c>
      <c r="O25" s="9">
        <v>0.02</v>
      </c>
      <c r="P25" s="9">
        <v>4.91</v>
      </c>
      <c r="Q25" s="9">
        <v>2.2400000000000002</v>
      </c>
      <c r="R25" s="9">
        <v>1.28</v>
      </c>
      <c r="S25" s="9">
        <v>3.63</v>
      </c>
      <c r="T25" s="9">
        <v>0.33</v>
      </c>
      <c r="U25" s="9">
        <v>64.150000000000006</v>
      </c>
      <c r="W25">
        <f t="shared" si="2"/>
        <v>36</v>
      </c>
      <c r="X25">
        <f t="shared" si="3"/>
        <v>20</v>
      </c>
      <c r="Y25">
        <f t="shared" si="4"/>
        <v>37</v>
      </c>
      <c r="Z25">
        <f t="shared" si="5"/>
        <v>32</v>
      </c>
      <c r="AA25">
        <f t="shared" si="6"/>
        <v>43</v>
      </c>
      <c r="AB25" s="57">
        <f t="shared" si="7"/>
        <v>33.6</v>
      </c>
      <c r="AC25">
        <f t="shared" si="8"/>
        <v>46</v>
      </c>
    </row>
    <row r="26" spans="1:29" x14ac:dyDescent="0.25">
      <c r="A26" t="s">
        <v>326</v>
      </c>
      <c r="B26">
        <v>10100</v>
      </c>
      <c r="C26" s="11">
        <v>12709</v>
      </c>
      <c r="D26" s="48">
        <v>232.6</v>
      </c>
      <c r="E26" s="48">
        <v>202.82</v>
      </c>
      <c r="F26" s="44">
        <f t="shared" si="0"/>
        <v>3.7455602195673232</v>
      </c>
      <c r="G26" s="48">
        <v>2.3199999999999998</v>
      </c>
      <c r="H26" s="48">
        <v>209.95</v>
      </c>
      <c r="I26" s="48">
        <v>24.74</v>
      </c>
      <c r="J26" s="9">
        <v>10.56</v>
      </c>
      <c r="K26" s="44">
        <f t="shared" si="1"/>
        <v>1.8467410608260146</v>
      </c>
      <c r="L26" s="9">
        <v>61.94</v>
      </c>
      <c r="M26" s="9">
        <v>96.61</v>
      </c>
      <c r="N26" s="9">
        <v>1.1399999999999999</v>
      </c>
      <c r="O26" s="9">
        <v>0.45</v>
      </c>
      <c r="P26" s="9">
        <v>6.02</v>
      </c>
      <c r="Q26" s="9">
        <v>3.38</v>
      </c>
      <c r="R26" s="9">
        <v>1.96</v>
      </c>
      <c r="S26" s="9">
        <v>4.0599999999999996</v>
      </c>
      <c r="T26" s="9">
        <v>1.51</v>
      </c>
      <c r="U26" s="9">
        <v>58.83</v>
      </c>
      <c r="W26">
        <f t="shared" si="2"/>
        <v>7</v>
      </c>
      <c r="X26">
        <f t="shared" si="3"/>
        <v>21</v>
      </c>
      <c r="Y26">
        <f t="shared" si="4"/>
        <v>21</v>
      </c>
      <c r="Z26">
        <f t="shared" si="5"/>
        <v>21</v>
      </c>
      <c r="AA26">
        <f t="shared" si="6"/>
        <v>4</v>
      </c>
      <c r="AB26" s="57">
        <f t="shared" si="7"/>
        <v>14.8</v>
      </c>
      <c r="AC26">
        <f t="shared" si="8"/>
        <v>2</v>
      </c>
    </row>
    <row r="27" spans="1:29" x14ac:dyDescent="0.25">
      <c r="A27" t="s">
        <v>321</v>
      </c>
      <c r="B27">
        <v>4118</v>
      </c>
      <c r="C27" s="11">
        <v>13025</v>
      </c>
      <c r="D27" s="48">
        <v>214.54</v>
      </c>
      <c r="E27" s="48">
        <v>135.32</v>
      </c>
      <c r="F27" s="44">
        <f t="shared" si="0"/>
        <v>0.45033453422542463</v>
      </c>
      <c r="G27" s="48">
        <v>1.05</v>
      </c>
      <c r="H27" s="48">
        <v>192.52</v>
      </c>
      <c r="I27" s="48">
        <v>18.96</v>
      </c>
      <c r="J27" s="9">
        <v>8.84</v>
      </c>
      <c r="K27" s="44">
        <f t="shared" si="1"/>
        <v>0.33279229546661593</v>
      </c>
      <c r="L27" s="9">
        <v>233.16</v>
      </c>
      <c r="M27" s="9">
        <v>70.290000000000006</v>
      </c>
      <c r="N27" s="9">
        <v>0.78</v>
      </c>
      <c r="O27" s="9">
        <v>0.26</v>
      </c>
      <c r="P27" s="9">
        <v>5.92</v>
      </c>
      <c r="Q27" s="9">
        <v>2.78</v>
      </c>
      <c r="R27" s="9">
        <v>2.13</v>
      </c>
      <c r="S27" s="9">
        <v>3.79</v>
      </c>
      <c r="T27" s="9">
        <v>0.21</v>
      </c>
      <c r="U27" s="9">
        <v>57.6</v>
      </c>
      <c r="W27">
        <f t="shared" si="2"/>
        <v>39</v>
      </c>
      <c r="X27">
        <f t="shared" si="3"/>
        <v>22</v>
      </c>
      <c r="Y27">
        <f t="shared" si="4"/>
        <v>33</v>
      </c>
      <c r="Z27">
        <f t="shared" si="5"/>
        <v>17</v>
      </c>
      <c r="AA27">
        <f t="shared" si="6"/>
        <v>33</v>
      </c>
      <c r="AB27" s="57">
        <f t="shared" si="7"/>
        <v>28.8</v>
      </c>
      <c r="AC27">
        <f t="shared" si="8"/>
        <v>37</v>
      </c>
    </row>
    <row r="28" spans="1:29" x14ac:dyDescent="0.25">
      <c r="A28" t="s">
        <v>314</v>
      </c>
      <c r="B28">
        <v>11253</v>
      </c>
      <c r="C28" s="11">
        <v>17793</v>
      </c>
      <c r="D28" s="48">
        <v>213.88</v>
      </c>
      <c r="E28" s="48">
        <v>168.64</v>
      </c>
      <c r="F28" s="44">
        <f t="shared" si="0"/>
        <v>1.1664256053748892</v>
      </c>
      <c r="G28" s="48">
        <v>2.5</v>
      </c>
      <c r="H28" s="48">
        <v>186.57</v>
      </c>
      <c r="I28" s="48">
        <v>17.309999999999999</v>
      </c>
      <c r="J28" s="9">
        <v>8.08</v>
      </c>
      <c r="K28" s="44">
        <f t="shared" si="1"/>
        <v>0.69166603734279486</v>
      </c>
      <c r="L28" s="9">
        <v>214.33</v>
      </c>
      <c r="M28" s="9">
        <v>90.39</v>
      </c>
      <c r="N28" s="9">
        <v>1.48</v>
      </c>
      <c r="O28" s="9">
        <v>0.39</v>
      </c>
      <c r="P28" s="9">
        <v>6.08</v>
      </c>
      <c r="Q28" s="9">
        <v>3.77</v>
      </c>
      <c r="R28" s="9">
        <v>1.66</v>
      </c>
      <c r="S28" s="9">
        <v>4.42</v>
      </c>
      <c r="T28" s="9">
        <v>-0.23</v>
      </c>
      <c r="U28" s="9">
        <v>75.08</v>
      </c>
      <c r="W28">
        <f t="shared" si="2"/>
        <v>47</v>
      </c>
      <c r="X28">
        <f t="shared" si="3"/>
        <v>23</v>
      </c>
      <c r="Y28">
        <f t="shared" si="4"/>
        <v>14</v>
      </c>
      <c r="Z28">
        <f t="shared" si="5"/>
        <v>44</v>
      </c>
      <c r="AA28">
        <f t="shared" si="6"/>
        <v>11</v>
      </c>
      <c r="AB28" s="57">
        <f t="shared" si="7"/>
        <v>27.8</v>
      </c>
      <c r="AC28">
        <f t="shared" si="8"/>
        <v>34</v>
      </c>
    </row>
    <row r="29" spans="1:29" x14ac:dyDescent="0.25">
      <c r="A29" t="s">
        <v>305</v>
      </c>
      <c r="B29">
        <v>13190</v>
      </c>
      <c r="C29" s="11">
        <v>10248</v>
      </c>
      <c r="D29" s="48">
        <v>182.87</v>
      </c>
      <c r="E29" s="48">
        <v>94.71</v>
      </c>
      <c r="F29" s="44">
        <f t="shared" si="0"/>
        <v>0.64387211367673181</v>
      </c>
      <c r="G29" s="48">
        <v>0.28999999999999998</v>
      </c>
      <c r="H29" s="48">
        <v>161.97999999999999</v>
      </c>
      <c r="I29" s="48">
        <v>20.09</v>
      </c>
      <c r="J29" s="9">
        <v>10.99</v>
      </c>
      <c r="K29" s="44">
        <f t="shared" si="1"/>
        <v>0.67983540669066822</v>
      </c>
      <c r="L29" s="9">
        <v>45.04</v>
      </c>
      <c r="M29" s="9">
        <v>58.47</v>
      </c>
      <c r="N29" s="9">
        <v>0.31</v>
      </c>
      <c r="O29" s="9">
        <v>-0.03</v>
      </c>
      <c r="P29" s="9">
        <v>5.22</v>
      </c>
      <c r="Q29" s="9">
        <v>4.5999999999999996</v>
      </c>
      <c r="R29" s="9">
        <v>1.64</v>
      </c>
      <c r="S29" s="9">
        <v>3.58</v>
      </c>
      <c r="T29" s="9">
        <v>1.1200000000000001</v>
      </c>
      <c r="U29" s="9">
        <v>50.53</v>
      </c>
      <c r="W29">
        <f t="shared" si="2"/>
        <v>16</v>
      </c>
      <c r="X29">
        <f t="shared" si="3"/>
        <v>24</v>
      </c>
      <c r="Y29">
        <f t="shared" si="4"/>
        <v>38</v>
      </c>
      <c r="Z29">
        <f t="shared" si="5"/>
        <v>6</v>
      </c>
      <c r="AA29">
        <f t="shared" si="6"/>
        <v>41</v>
      </c>
      <c r="AB29" s="57">
        <f t="shared" si="7"/>
        <v>25</v>
      </c>
      <c r="AC29">
        <f t="shared" si="8"/>
        <v>24</v>
      </c>
    </row>
    <row r="30" spans="1:29" x14ac:dyDescent="0.25">
      <c r="A30" t="s">
        <v>307</v>
      </c>
      <c r="B30">
        <v>17398</v>
      </c>
      <c r="C30" s="11">
        <v>14021</v>
      </c>
      <c r="D30" s="48">
        <v>180.46</v>
      </c>
      <c r="E30" s="48">
        <v>125.36</v>
      </c>
      <c r="F30" s="44">
        <f t="shared" si="0"/>
        <v>0.31541415249588589</v>
      </c>
      <c r="G30" s="48">
        <v>2.0699999999999998</v>
      </c>
      <c r="H30" s="48">
        <v>159.74</v>
      </c>
      <c r="I30" s="48">
        <v>19.670000000000002</v>
      </c>
      <c r="J30" s="9">
        <v>10.89</v>
      </c>
      <c r="K30" s="44">
        <f t="shared" si="1"/>
        <v>0.25160669471592684</v>
      </c>
      <c r="L30" s="9">
        <v>656.28</v>
      </c>
      <c r="M30" s="9">
        <v>78.47</v>
      </c>
      <c r="N30" s="9">
        <v>1.65</v>
      </c>
      <c r="O30" s="9">
        <v>0.14000000000000001</v>
      </c>
      <c r="P30" s="9">
        <v>6.61</v>
      </c>
      <c r="Q30" s="9">
        <v>3.77</v>
      </c>
      <c r="R30" s="9">
        <v>1.06</v>
      </c>
      <c r="S30" s="9">
        <v>5.5500000000000007</v>
      </c>
      <c r="T30" s="9">
        <v>1.47</v>
      </c>
      <c r="U30" s="9">
        <v>61.97</v>
      </c>
      <c r="W30">
        <f t="shared" si="2"/>
        <v>9</v>
      </c>
      <c r="X30">
        <f t="shared" si="3"/>
        <v>25</v>
      </c>
      <c r="Y30">
        <f t="shared" si="4"/>
        <v>2</v>
      </c>
      <c r="Z30">
        <f t="shared" si="5"/>
        <v>29</v>
      </c>
      <c r="AA30">
        <f t="shared" si="6"/>
        <v>26</v>
      </c>
      <c r="AB30" s="57">
        <f t="shared" si="7"/>
        <v>18.2</v>
      </c>
      <c r="AC30">
        <f t="shared" si="8"/>
        <v>7</v>
      </c>
    </row>
    <row r="31" spans="1:29" x14ac:dyDescent="0.25">
      <c r="A31" t="s">
        <v>320</v>
      </c>
      <c r="B31">
        <v>68324</v>
      </c>
      <c r="C31" s="11">
        <v>9169</v>
      </c>
      <c r="D31" s="48">
        <v>176.42</v>
      </c>
      <c r="E31" s="48">
        <v>146.41999999999999</v>
      </c>
      <c r="F31" s="44">
        <v>0</v>
      </c>
      <c r="G31" s="48">
        <v>0.3</v>
      </c>
      <c r="H31" s="48">
        <v>158.63</v>
      </c>
      <c r="I31" s="48">
        <v>17.559999999999999</v>
      </c>
      <c r="J31" s="9">
        <v>9.9499999999999993</v>
      </c>
      <c r="K31" s="44">
        <f t="shared" si="1"/>
        <v>0</v>
      </c>
      <c r="L31" s="9">
        <v>60.53</v>
      </c>
      <c r="M31" s="9">
        <v>92.3</v>
      </c>
      <c r="N31" s="9">
        <v>0.21</v>
      </c>
      <c r="O31" s="9">
        <v>0.05</v>
      </c>
      <c r="P31" s="9">
        <v>4.68</v>
      </c>
      <c r="Q31" s="9">
        <v>4.8899999999999997</v>
      </c>
      <c r="R31" s="9">
        <v>1.8</v>
      </c>
      <c r="S31" s="9">
        <v>2.88</v>
      </c>
      <c r="T31" s="9">
        <v>0.68</v>
      </c>
      <c r="U31" s="9">
        <v>55.51</v>
      </c>
      <c r="W31">
        <f t="shared" si="2"/>
        <v>26</v>
      </c>
      <c r="X31">
        <f t="shared" si="3"/>
        <v>26</v>
      </c>
      <c r="Y31">
        <f t="shared" si="4"/>
        <v>47</v>
      </c>
      <c r="Z31">
        <f t="shared" si="5"/>
        <v>13</v>
      </c>
      <c r="AA31">
        <f t="shared" si="6"/>
        <v>7</v>
      </c>
      <c r="AB31" s="57">
        <f t="shared" si="7"/>
        <v>23.8</v>
      </c>
      <c r="AC31">
        <f t="shared" si="8"/>
        <v>18</v>
      </c>
    </row>
    <row r="32" spans="1:29" x14ac:dyDescent="0.25">
      <c r="A32" t="s">
        <v>322</v>
      </c>
      <c r="B32">
        <v>8936</v>
      </c>
      <c r="C32" s="11">
        <v>12236</v>
      </c>
      <c r="D32" s="48">
        <v>164.73</v>
      </c>
      <c r="E32" s="48">
        <v>145.12</v>
      </c>
      <c r="F32" s="44">
        <f t="shared" ref="F32:F54" si="9">G32/(L32/100)</f>
        <v>0.5903075311815672</v>
      </c>
      <c r="G32" s="48">
        <v>0.62</v>
      </c>
      <c r="H32" s="48">
        <v>134.83000000000001</v>
      </c>
      <c r="I32" s="48">
        <v>20.88</v>
      </c>
      <c r="J32" s="9">
        <v>12.68</v>
      </c>
      <c r="K32" s="44">
        <f t="shared" si="1"/>
        <v>0.4067720032949057</v>
      </c>
      <c r="L32" s="9">
        <v>105.03</v>
      </c>
      <c r="M32" s="9">
        <v>107.63</v>
      </c>
      <c r="N32" s="9">
        <v>0.42</v>
      </c>
      <c r="O32" s="9">
        <v>0.19</v>
      </c>
      <c r="P32" s="9">
        <v>5.16</v>
      </c>
      <c r="Q32" s="9">
        <v>4.18</v>
      </c>
      <c r="R32" s="9">
        <v>1.5</v>
      </c>
      <c r="S32" s="9">
        <v>3.66</v>
      </c>
      <c r="T32" s="9">
        <v>1.31</v>
      </c>
      <c r="U32" s="9">
        <v>52.96</v>
      </c>
      <c r="W32">
        <f t="shared" si="2"/>
        <v>12</v>
      </c>
      <c r="X32">
        <f t="shared" si="3"/>
        <v>27</v>
      </c>
      <c r="Y32">
        <f t="shared" si="4"/>
        <v>34</v>
      </c>
      <c r="Z32">
        <f t="shared" si="5"/>
        <v>10</v>
      </c>
      <c r="AA32">
        <f t="shared" si="6"/>
        <v>1</v>
      </c>
      <c r="AB32" s="57">
        <f t="shared" si="7"/>
        <v>16.8</v>
      </c>
      <c r="AC32">
        <f t="shared" si="8"/>
        <v>6</v>
      </c>
    </row>
    <row r="33" spans="1:29" x14ac:dyDescent="0.25">
      <c r="A33" t="s">
        <v>286</v>
      </c>
      <c r="B33">
        <v>6936</v>
      </c>
      <c r="C33" s="11">
        <v>5279</v>
      </c>
      <c r="D33" s="48">
        <v>134.54</v>
      </c>
      <c r="E33" s="48">
        <v>35.15</v>
      </c>
      <c r="F33" s="44">
        <f t="shared" si="9"/>
        <v>0.10626992561105207</v>
      </c>
      <c r="G33" s="48">
        <v>0.04</v>
      </c>
      <c r="H33" s="48">
        <v>116.01</v>
      </c>
      <c r="I33" s="48">
        <v>18.22</v>
      </c>
      <c r="J33" s="9">
        <v>13.54</v>
      </c>
      <c r="K33" s="44">
        <f t="shared" si="1"/>
        <v>0.30233264754211114</v>
      </c>
      <c r="L33" s="9">
        <v>37.64</v>
      </c>
      <c r="M33" s="9">
        <v>30.3</v>
      </c>
      <c r="N33" s="9">
        <v>0.13</v>
      </c>
      <c r="O33" s="9">
        <v>0.03</v>
      </c>
      <c r="P33" s="9">
        <v>4.0199999999999996</v>
      </c>
      <c r="Q33" s="9">
        <v>4.7300000000000004</v>
      </c>
      <c r="R33" s="9">
        <v>1.71</v>
      </c>
      <c r="S33" s="9">
        <v>2.3099999999999996</v>
      </c>
      <c r="T33" s="9">
        <v>1.75</v>
      </c>
      <c r="U33" s="9">
        <v>43.41</v>
      </c>
      <c r="W33">
        <f t="shared" si="2"/>
        <v>3</v>
      </c>
      <c r="X33">
        <f t="shared" si="3"/>
        <v>28</v>
      </c>
      <c r="Y33">
        <f t="shared" si="4"/>
        <v>49</v>
      </c>
      <c r="Z33">
        <f t="shared" si="5"/>
        <v>3</v>
      </c>
      <c r="AA33">
        <f t="shared" si="6"/>
        <v>49</v>
      </c>
      <c r="AB33" s="57">
        <f t="shared" si="7"/>
        <v>26.4</v>
      </c>
      <c r="AC33">
        <f t="shared" si="8"/>
        <v>31</v>
      </c>
    </row>
    <row r="34" spans="1:29" x14ac:dyDescent="0.25">
      <c r="A34" t="s">
        <v>298</v>
      </c>
      <c r="B34">
        <v>15159</v>
      </c>
      <c r="C34" s="11">
        <v>10003</v>
      </c>
      <c r="D34" s="48">
        <v>132.72</v>
      </c>
      <c r="E34" s="48">
        <v>62.59</v>
      </c>
      <c r="F34" s="44">
        <f t="shared" si="9"/>
        <v>0.61621888094651223</v>
      </c>
      <c r="G34" s="48">
        <v>0.25</v>
      </c>
      <c r="H34" s="48">
        <v>115.86</v>
      </c>
      <c r="I34" s="48">
        <v>16.100000000000001</v>
      </c>
      <c r="J34" s="9">
        <v>12.13</v>
      </c>
      <c r="K34" s="44">
        <f t="shared" si="1"/>
        <v>0.98453248273927485</v>
      </c>
      <c r="L34" s="9">
        <v>40.57</v>
      </c>
      <c r="M34" s="9">
        <v>54.02</v>
      </c>
      <c r="N34" s="9">
        <v>0.4</v>
      </c>
      <c r="O34" s="9">
        <v>0.52</v>
      </c>
      <c r="P34" s="9">
        <v>6.08</v>
      </c>
      <c r="Q34" s="9">
        <v>3.16</v>
      </c>
      <c r="R34" s="9">
        <v>0.7</v>
      </c>
      <c r="S34" s="9">
        <v>5.38</v>
      </c>
      <c r="T34" s="9">
        <v>0.9</v>
      </c>
      <c r="U34" s="9">
        <v>65.989999999999995</v>
      </c>
      <c r="W34">
        <f t="shared" si="2"/>
        <v>22</v>
      </c>
      <c r="X34">
        <f t="shared" si="3"/>
        <v>29</v>
      </c>
      <c r="Y34">
        <f t="shared" si="4"/>
        <v>5</v>
      </c>
      <c r="Z34">
        <f t="shared" si="5"/>
        <v>34</v>
      </c>
      <c r="AA34">
        <f t="shared" si="6"/>
        <v>42</v>
      </c>
      <c r="AB34" s="57">
        <f t="shared" si="7"/>
        <v>26.4</v>
      </c>
      <c r="AC34">
        <f t="shared" si="8"/>
        <v>31</v>
      </c>
    </row>
    <row r="35" spans="1:29" x14ac:dyDescent="0.25">
      <c r="A35" t="s">
        <v>301</v>
      </c>
      <c r="B35">
        <v>15328</v>
      </c>
      <c r="C35" s="11">
        <v>11010</v>
      </c>
      <c r="D35" s="48">
        <v>122.54</v>
      </c>
      <c r="E35" s="48">
        <v>74.86</v>
      </c>
      <c r="F35" s="44">
        <f t="shared" si="9"/>
        <v>8.2179397625015416E-2</v>
      </c>
      <c r="G35" s="48">
        <v>0.2</v>
      </c>
      <c r="H35" s="48">
        <v>108.64</v>
      </c>
      <c r="I35" s="48">
        <v>13.45</v>
      </c>
      <c r="J35" s="9">
        <v>10.97</v>
      </c>
      <c r="K35" s="44">
        <f t="shared" si="1"/>
        <v>0.10977744806975076</v>
      </c>
      <c r="L35" s="9">
        <v>243.37</v>
      </c>
      <c r="M35" s="9">
        <v>68.900000000000006</v>
      </c>
      <c r="N35" s="9">
        <v>0.26</v>
      </c>
      <c r="O35" s="9">
        <v>0.05</v>
      </c>
      <c r="P35" s="9">
        <v>5.41</v>
      </c>
      <c r="Q35" s="9">
        <v>3.75</v>
      </c>
      <c r="R35" s="9">
        <v>0.8</v>
      </c>
      <c r="S35" s="9">
        <v>4.6100000000000003</v>
      </c>
      <c r="T35" s="9">
        <v>1.24</v>
      </c>
      <c r="U35" s="9">
        <v>63.36</v>
      </c>
      <c r="W35">
        <f t="shared" si="2"/>
        <v>15</v>
      </c>
      <c r="X35">
        <f t="shared" si="3"/>
        <v>30</v>
      </c>
      <c r="Y35">
        <f t="shared" si="4"/>
        <v>13</v>
      </c>
      <c r="Z35">
        <f t="shared" si="5"/>
        <v>30</v>
      </c>
      <c r="AA35">
        <f t="shared" si="6"/>
        <v>34</v>
      </c>
      <c r="AB35" s="57">
        <f t="shared" si="7"/>
        <v>24.4</v>
      </c>
      <c r="AC35">
        <f t="shared" si="8"/>
        <v>19</v>
      </c>
    </row>
    <row r="36" spans="1:29" x14ac:dyDescent="0.25">
      <c r="A36" t="s">
        <v>290</v>
      </c>
      <c r="B36">
        <v>62976</v>
      </c>
      <c r="C36" s="11">
        <v>8098</v>
      </c>
      <c r="D36" s="48">
        <v>121.27</v>
      </c>
      <c r="E36" s="48">
        <v>51.13</v>
      </c>
      <c r="F36" s="44">
        <f t="shared" si="9"/>
        <v>0.33804177230472054</v>
      </c>
      <c r="G36" s="48">
        <v>0.28000000000000003</v>
      </c>
      <c r="H36" s="48">
        <v>107.57</v>
      </c>
      <c r="I36" s="48">
        <v>12.28</v>
      </c>
      <c r="J36" s="9">
        <v>10.130000000000001</v>
      </c>
      <c r="K36" s="44">
        <f t="shared" si="1"/>
        <v>0.66114174125703218</v>
      </c>
      <c r="L36" s="9">
        <v>82.83</v>
      </c>
      <c r="M36" s="9">
        <v>47.53</v>
      </c>
      <c r="N36" s="9">
        <v>0.56000000000000005</v>
      </c>
      <c r="O36" s="9">
        <v>0.37</v>
      </c>
      <c r="P36" s="9">
        <v>6.16</v>
      </c>
      <c r="Q36" s="9">
        <v>2.91</v>
      </c>
      <c r="R36" s="9">
        <v>0.97</v>
      </c>
      <c r="S36" s="9">
        <v>5.19</v>
      </c>
      <c r="T36" s="9">
        <v>1.03</v>
      </c>
      <c r="U36" s="9">
        <v>59.63</v>
      </c>
      <c r="W36">
        <f t="shared" si="2"/>
        <v>17</v>
      </c>
      <c r="X36">
        <f t="shared" si="3"/>
        <v>31</v>
      </c>
      <c r="Y36">
        <f t="shared" si="4"/>
        <v>6</v>
      </c>
      <c r="Z36">
        <f t="shared" si="5"/>
        <v>25</v>
      </c>
      <c r="AA36">
        <f t="shared" si="6"/>
        <v>44</v>
      </c>
      <c r="AB36" s="57">
        <f t="shared" si="7"/>
        <v>24.6</v>
      </c>
      <c r="AC36">
        <f t="shared" si="8"/>
        <v>20</v>
      </c>
    </row>
    <row r="37" spans="1:29" x14ac:dyDescent="0.25">
      <c r="A37" t="s">
        <v>304</v>
      </c>
      <c r="B37">
        <v>17362</v>
      </c>
      <c r="C37" s="11">
        <v>6390</v>
      </c>
      <c r="D37" s="48">
        <v>120.78</v>
      </c>
      <c r="E37" s="48">
        <v>90.05</v>
      </c>
      <c r="F37" s="44">
        <f t="shared" si="9"/>
        <v>0.20074824345286976</v>
      </c>
      <c r="G37" s="48">
        <v>0.22</v>
      </c>
      <c r="H37" s="48">
        <v>105.95</v>
      </c>
      <c r="I37" s="48">
        <v>13.81</v>
      </c>
      <c r="J37" s="9">
        <v>11.43</v>
      </c>
      <c r="K37" s="44">
        <f t="shared" si="1"/>
        <v>0.2229297539732035</v>
      </c>
      <c r="L37" s="9">
        <v>109.59</v>
      </c>
      <c r="M37" s="9">
        <v>85</v>
      </c>
      <c r="N37" s="9">
        <v>0.25</v>
      </c>
      <c r="O37" s="9">
        <v>0.01</v>
      </c>
      <c r="P37" s="9">
        <v>5.93</v>
      </c>
      <c r="Q37" s="9">
        <v>2.99</v>
      </c>
      <c r="R37" s="9">
        <v>2.0499999999999998</v>
      </c>
      <c r="S37" s="9">
        <v>3.88</v>
      </c>
      <c r="T37" s="9">
        <v>1.36</v>
      </c>
      <c r="U37" s="9">
        <v>47.52</v>
      </c>
      <c r="W37">
        <f t="shared" si="2"/>
        <v>11</v>
      </c>
      <c r="X37">
        <f t="shared" si="3"/>
        <v>32</v>
      </c>
      <c r="Y37">
        <f t="shared" si="4"/>
        <v>30</v>
      </c>
      <c r="Z37">
        <f t="shared" si="5"/>
        <v>4</v>
      </c>
      <c r="AA37">
        <f t="shared" si="6"/>
        <v>16</v>
      </c>
      <c r="AB37" s="57">
        <f t="shared" si="7"/>
        <v>18.600000000000001</v>
      </c>
      <c r="AC37">
        <f t="shared" si="8"/>
        <v>8</v>
      </c>
    </row>
    <row r="38" spans="1:29" x14ac:dyDescent="0.25">
      <c r="A38" t="s">
        <v>325</v>
      </c>
      <c r="B38">
        <v>1133</v>
      </c>
      <c r="C38" s="11">
        <v>8214</v>
      </c>
      <c r="D38" s="48">
        <v>118.78</v>
      </c>
      <c r="E38" s="48">
        <v>75.78</v>
      </c>
      <c r="F38" s="44">
        <f t="shared" si="9"/>
        <v>0.28446804475630572</v>
      </c>
      <c r="G38" s="48">
        <v>0.45</v>
      </c>
      <c r="H38" s="48">
        <v>105.35</v>
      </c>
      <c r="I38" s="48">
        <v>11.95</v>
      </c>
      <c r="J38" s="9">
        <v>10.06</v>
      </c>
      <c r="K38" s="44">
        <f t="shared" ref="K38:K54" si="10">(F38/E38)*100</f>
        <v>0.37538670461375789</v>
      </c>
      <c r="L38" s="9">
        <v>158.19</v>
      </c>
      <c r="M38" s="9">
        <v>71.930000000000007</v>
      </c>
      <c r="N38" s="9">
        <v>0.6</v>
      </c>
      <c r="O38" s="9">
        <v>0.3</v>
      </c>
      <c r="P38" s="9">
        <v>5.33</v>
      </c>
      <c r="Q38" s="9">
        <v>4</v>
      </c>
      <c r="R38" s="9">
        <v>1.04</v>
      </c>
      <c r="S38" s="9">
        <v>4.29</v>
      </c>
      <c r="T38" s="9">
        <v>0.06</v>
      </c>
      <c r="U38" s="9">
        <v>79.209999999999994</v>
      </c>
      <c r="W38">
        <f t="shared" ref="W38:W54" si="11">RANK(T38,$T$6:$T$217)</f>
        <v>43</v>
      </c>
      <c r="X38">
        <f t="shared" ref="X38:X54" si="12">RANK(D38,$D$6:$D$217)</f>
        <v>33</v>
      </c>
      <c r="Y38">
        <f t="shared" ref="Y38:Y54" si="13">RANK(S38,$S$6:$S$217)</f>
        <v>17</v>
      </c>
      <c r="Z38">
        <f t="shared" ref="Z38:Z54" si="14">RANK(U38,$U$6:$U$217,1)</f>
        <v>47</v>
      </c>
      <c r="AA38">
        <f t="shared" ref="AA38:AA54" si="15">RANK(M38,$M$6:$M$217)</f>
        <v>32</v>
      </c>
      <c r="AB38" s="57">
        <f t="shared" ref="AB38:AB54" si="16">AVERAGE(W38:AA38)</f>
        <v>34.4</v>
      </c>
      <c r="AC38">
        <f t="shared" ref="AC38:AC54" si="17">RANK(AB38,$AB$6:$AB$217,1)</f>
        <v>47</v>
      </c>
    </row>
    <row r="39" spans="1:29" x14ac:dyDescent="0.25">
      <c r="A39" t="s">
        <v>283</v>
      </c>
      <c r="B39">
        <v>13682</v>
      </c>
      <c r="C39" s="11">
        <v>8763</v>
      </c>
      <c r="D39" s="48">
        <v>106.44</v>
      </c>
      <c r="E39" s="48">
        <v>73.03</v>
      </c>
      <c r="F39" s="44">
        <f t="shared" si="9"/>
        <v>0.41662808999166745</v>
      </c>
      <c r="G39" s="48">
        <v>0.45</v>
      </c>
      <c r="H39" s="48">
        <v>95.69</v>
      </c>
      <c r="I39" s="48">
        <v>10.5</v>
      </c>
      <c r="J39" s="9">
        <v>9.8699999999999992</v>
      </c>
      <c r="K39" s="44">
        <f t="shared" si="10"/>
        <v>0.5704889634282726</v>
      </c>
      <c r="L39" s="9">
        <v>108.01</v>
      </c>
      <c r="M39" s="9">
        <v>76.33</v>
      </c>
      <c r="N39" s="9">
        <v>0.62</v>
      </c>
      <c r="O39" s="9">
        <v>0.04</v>
      </c>
      <c r="P39" s="9">
        <v>5.85</v>
      </c>
      <c r="Q39" s="9">
        <v>4.6100000000000003</v>
      </c>
      <c r="R39" s="9">
        <v>1.82</v>
      </c>
      <c r="S39" s="9">
        <v>4.0299999999999994</v>
      </c>
      <c r="T39" s="9">
        <v>0.92</v>
      </c>
      <c r="U39" s="9">
        <v>59.51</v>
      </c>
      <c r="W39">
        <f t="shared" si="11"/>
        <v>19</v>
      </c>
      <c r="X39">
        <f t="shared" si="12"/>
        <v>34</v>
      </c>
      <c r="Y39">
        <f t="shared" si="13"/>
        <v>24</v>
      </c>
      <c r="Z39">
        <f t="shared" si="14"/>
        <v>22</v>
      </c>
      <c r="AA39">
        <f t="shared" si="15"/>
        <v>27</v>
      </c>
      <c r="AB39" s="57">
        <f t="shared" si="16"/>
        <v>25.2</v>
      </c>
      <c r="AC39">
        <f t="shared" si="17"/>
        <v>25</v>
      </c>
    </row>
    <row r="40" spans="1:29" x14ac:dyDescent="0.25">
      <c r="A40" t="s">
        <v>285</v>
      </c>
      <c r="B40">
        <v>9327</v>
      </c>
      <c r="C40" s="11">
        <v>9094</v>
      </c>
      <c r="D40" s="48">
        <v>104.8</v>
      </c>
      <c r="E40" s="48">
        <v>68.41</v>
      </c>
      <c r="F40" s="44">
        <f t="shared" si="9"/>
        <v>0.52493438320209973</v>
      </c>
      <c r="G40" s="48">
        <v>0.26</v>
      </c>
      <c r="H40" s="48">
        <v>94.29</v>
      </c>
      <c r="I40" s="48">
        <v>9.89</v>
      </c>
      <c r="J40" s="9">
        <v>9.44</v>
      </c>
      <c r="K40" s="44">
        <f t="shared" si="10"/>
        <v>0.76733574506958013</v>
      </c>
      <c r="L40" s="9">
        <v>49.53</v>
      </c>
      <c r="M40" s="9">
        <v>72.55</v>
      </c>
      <c r="N40" s="9">
        <v>0.37</v>
      </c>
      <c r="O40" s="9">
        <v>0.23</v>
      </c>
      <c r="P40" s="9">
        <v>5.38</v>
      </c>
      <c r="Q40" s="9">
        <v>2.3199999999999998</v>
      </c>
      <c r="R40" s="9">
        <v>1.04</v>
      </c>
      <c r="S40" s="9">
        <v>4.34</v>
      </c>
      <c r="T40" s="9">
        <v>0.57999999999999996</v>
      </c>
      <c r="U40" s="9">
        <v>70.680000000000007</v>
      </c>
      <c r="W40">
        <f t="shared" si="11"/>
        <v>29</v>
      </c>
      <c r="X40">
        <f t="shared" si="12"/>
        <v>35</v>
      </c>
      <c r="Y40">
        <f t="shared" si="13"/>
        <v>16</v>
      </c>
      <c r="Z40">
        <f t="shared" si="14"/>
        <v>42</v>
      </c>
      <c r="AA40">
        <f t="shared" si="15"/>
        <v>31</v>
      </c>
      <c r="AB40" s="57">
        <f t="shared" si="16"/>
        <v>30.6</v>
      </c>
      <c r="AC40">
        <f t="shared" si="17"/>
        <v>43</v>
      </c>
    </row>
    <row r="41" spans="1:29" x14ac:dyDescent="0.25">
      <c r="A41" t="s">
        <v>289</v>
      </c>
      <c r="B41">
        <v>63447</v>
      </c>
      <c r="C41" s="11">
        <v>12468</v>
      </c>
      <c r="D41" s="48">
        <v>102.54</v>
      </c>
      <c r="E41" s="48">
        <v>85.4</v>
      </c>
      <c r="F41" s="44">
        <f t="shared" si="9"/>
        <v>0.71532846715328458</v>
      </c>
      <c r="G41" s="48">
        <v>0.98</v>
      </c>
      <c r="H41" s="48">
        <v>90.68</v>
      </c>
      <c r="I41" s="48">
        <v>10.71</v>
      </c>
      <c r="J41" s="9">
        <v>10.45</v>
      </c>
      <c r="K41" s="44">
        <f t="shared" si="10"/>
        <v>0.83762115591719499</v>
      </c>
      <c r="L41" s="9">
        <v>137</v>
      </c>
      <c r="M41" s="9">
        <v>94.18</v>
      </c>
      <c r="N41" s="9">
        <v>1.1499999999999999</v>
      </c>
      <c r="O41" s="9">
        <v>1.31</v>
      </c>
      <c r="P41" s="9">
        <v>6.85</v>
      </c>
      <c r="Q41" s="9">
        <v>3.34</v>
      </c>
      <c r="R41" s="9">
        <v>1.37</v>
      </c>
      <c r="S41" s="9">
        <v>5.4799999999999995</v>
      </c>
      <c r="T41" s="9">
        <v>0.83</v>
      </c>
      <c r="U41" s="9">
        <v>67.12</v>
      </c>
      <c r="W41">
        <f t="shared" si="11"/>
        <v>23</v>
      </c>
      <c r="X41">
        <f t="shared" si="12"/>
        <v>36</v>
      </c>
      <c r="Y41">
        <f t="shared" si="13"/>
        <v>3</v>
      </c>
      <c r="Z41">
        <f t="shared" si="14"/>
        <v>36</v>
      </c>
      <c r="AA41">
        <f t="shared" si="15"/>
        <v>6</v>
      </c>
      <c r="AB41" s="57">
        <f t="shared" si="16"/>
        <v>20.8</v>
      </c>
      <c r="AC41">
        <f t="shared" si="17"/>
        <v>14</v>
      </c>
    </row>
    <row r="42" spans="1:29" x14ac:dyDescent="0.25">
      <c r="A42" t="s">
        <v>303</v>
      </c>
      <c r="B42">
        <v>9943</v>
      </c>
      <c r="C42" s="11">
        <v>9644</v>
      </c>
      <c r="D42" s="48">
        <v>101.04</v>
      </c>
      <c r="E42" s="48">
        <v>81.58</v>
      </c>
      <c r="F42" s="44">
        <f t="shared" si="9"/>
        <v>1.6513178786916485</v>
      </c>
      <c r="G42" s="48">
        <v>0.52</v>
      </c>
      <c r="H42" s="48">
        <v>85.49</v>
      </c>
      <c r="I42" s="48">
        <v>12.7</v>
      </c>
      <c r="J42" s="9">
        <v>12.57</v>
      </c>
      <c r="K42" s="44">
        <f t="shared" si="10"/>
        <v>2.0241699910414912</v>
      </c>
      <c r="L42" s="9">
        <v>31.49</v>
      </c>
      <c r="M42" s="9">
        <v>95.42</v>
      </c>
      <c r="N42" s="9">
        <v>0.64</v>
      </c>
      <c r="O42" s="9">
        <v>0.24</v>
      </c>
      <c r="P42" s="9">
        <v>5.95</v>
      </c>
      <c r="Q42" s="9">
        <v>2.72</v>
      </c>
      <c r="R42" s="9">
        <v>1.06</v>
      </c>
      <c r="S42" s="9">
        <v>4.8900000000000006</v>
      </c>
      <c r="T42" s="9">
        <v>1.99</v>
      </c>
      <c r="U42" s="9">
        <v>55.49</v>
      </c>
      <c r="W42">
        <f t="shared" si="11"/>
        <v>1</v>
      </c>
      <c r="X42">
        <f t="shared" si="12"/>
        <v>37</v>
      </c>
      <c r="Y42">
        <f t="shared" si="13"/>
        <v>9</v>
      </c>
      <c r="Z42">
        <f t="shared" si="14"/>
        <v>12</v>
      </c>
      <c r="AA42">
        <f t="shared" si="15"/>
        <v>5</v>
      </c>
      <c r="AB42" s="57">
        <f t="shared" si="16"/>
        <v>12.8</v>
      </c>
      <c r="AC42">
        <f t="shared" si="17"/>
        <v>1</v>
      </c>
    </row>
    <row r="43" spans="1:29" x14ac:dyDescent="0.25">
      <c r="A43" t="s">
        <v>302</v>
      </c>
      <c r="B43">
        <v>9348</v>
      </c>
      <c r="C43" s="11">
        <v>8008</v>
      </c>
      <c r="D43" s="48">
        <v>98.39</v>
      </c>
      <c r="E43" s="48">
        <v>70.41</v>
      </c>
      <c r="F43" s="44">
        <f t="shared" si="9"/>
        <v>0.37417461482024938</v>
      </c>
      <c r="G43" s="48">
        <v>0.51</v>
      </c>
      <c r="H43" s="48">
        <v>83.14</v>
      </c>
      <c r="I43" s="48">
        <v>15.23</v>
      </c>
      <c r="J43" s="9">
        <v>15.47</v>
      </c>
      <c r="K43" s="44">
        <f t="shared" si="10"/>
        <v>0.53142254625798802</v>
      </c>
      <c r="L43" s="9">
        <v>136.30000000000001</v>
      </c>
      <c r="M43" s="9">
        <v>84.69</v>
      </c>
      <c r="N43" s="9">
        <v>0.72</v>
      </c>
      <c r="O43" s="9">
        <v>0.13</v>
      </c>
      <c r="P43" s="9">
        <v>6.29</v>
      </c>
      <c r="Q43" s="9">
        <v>2.36</v>
      </c>
      <c r="R43" s="9">
        <v>0.89</v>
      </c>
      <c r="S43" s="9">
        <v>5.4</v>
      </c>
      <c r="T43" s="9">
        <v>1.26</v>
      </c>
      <c r="U43" s="9">
        <v>60.19</v>
      </c>
      <c r="W43">
        <f t="shared" si="11"/>
        <v>14</v>
      </c>
      <c r="X43">
        <f t="shared" si="12"/>
        <v>38</v>
      </c>
      <c r="Y43">
        <f t="shared" si="13"/>
        <v>4</v>
      </c>
      <c r="Z43">
        <f t="shared" si="14"/>
        <v>27</v>
      </c>
      <c r="AA43">
        <f t="shared" si="15"/>
        <v>17</v>
      </c>
      <c r="AB43" s="57">
        <f t="shared" si="16"/>
        <v>20</v>
      </c>
      <c r="AC43">
        <f t="shared" si="17"/>
        <v>10</v>
      </c>
    </row>
    <row r="44" spans="1:29" x14ac:dyDescent="0.25">
      <c r="A44" t="s">
        <v>328</v>
      </c>
      <c r="B44">
        <v>2301</v>
      </c>
      <c r="C44" s="11">
        <v>7841</v>
      </c>
      <c r="D44" s="48">
        <v>92.19</v>
      </c>
      <c r="E44" s="48">
        <v>53.83</v>
      </c>
      <c r="F44" s="44">
        <f t="shared" si="9"/>
        <v>0.27919962773382972</v>
      </c>
      <c r="G44" s="48">
        <v>0.12</v>
      </c>
      <c r="H44" s="48">
        <v>81.69</v>
      </c>
      <c r="I44" s="48">
        <v>9.99</v>
      </c>
      <c r="J44" s="9">
        <v>10.83</v>
      </c>
      <c r="K44" s="44">
        <f t="shared" si="10"/>
        <v>0.51866919512136311</v>
      </c>
      <c r="L44" s="9">
        <v>42.98</v>
      </c>
      <c r="M44" s="9">
        <v>65.900000000000006</v>
      </c>
      <c r="N44" s="9">
        <v>0.23</v>
      </c>
      <c r="O44" s="9">
        <v>0.19</v>
      </c>
      <c r="P44" s="9">
        <v>5.76</v>
      </c>
      <c r="Q44" s="9">
        <v>3.88</v>
      </c>
      <c r="R44" s="9">
        <v>1.7</v>
      </c>
      <c r="S44" s="9">
        <v>4.0599999999999996</v>
      </c>
      <c r="T44" s="9">
        <v>0.91</v>
      </c>
      <c r="U44" s="9">
        <v>55.19</v>
      </c>
      <c r="W44">
        <f t="shared" si="11"/>
        <v>20</v>
      </c>
      <c r="X44">
        <f t="shared" si="12"/>
        <v>39</v>
      </c>
      <c r="Y44">
        <f t="shared" si="13"/>
        <v>21</v>
      </c>
      <c r="Z44">
        <f t="shared" si="14"/>
        <v>11</v>
      </c>
      <c r="AA44">
        <f t="shared" si="15"/>
        <v>38</v>
      </c>
      <c r="AB44" s="57">
        <f t="shared" si="16"/>
        <v>25.8</v>
      </c>
      <c r="AC44">
        <f t="shared" si="17"/>
        <v>27</v>
      </c>
    </row>
    <row r="45" spans="1:29" x14ac:dyDescent="0.25">
      <c r="A45" t="s">
        <v>299</v>
      </c>
      <c r="B45">
        <v>8367</v>
      </c>
      <c r="C45" s="11">
        <v>5155</v>
      </c>
      <c r="D45" s="48">
        <v>83.71</v>
      </c>
      <c r="E45" s="48">
        <v>46.96</v>
      </c>
      <c r="F45" s="44">
        <f t="shared" si="9"/>
        <v>9.940357852882703E-2</v>
      </c>
      <c r="G45" s="48">
        <v>0.16</v>
      </c>
      <c r="H45" s="48">
        <v>71.239999999999995</v>
      </c>
      <c r="I45" s="48">
        <v>12.03</v>
      </c>
      <c r="J45" s="9">
        <v>14.37</v>
      </c>
      <c r="K45" s="44">
        <f t="shared" si="10"/>
        <v>0.21167712633906946</v>
      </c>
      <c r="L45" s="9">
        <v>160.96</v>
      </c>
      <c r="M45" s="9">
        <v>65.91</v>
      </c>
      <c r="N45" s="9">
        <v>0.34</v>
      </c>
      <c r="O45" s="9">
        <v>0.02</v>
      </c>
      <c r="P45" s="9">
        <v>6.09</v>
      </c>
      <c r="Q45" s="9">
        <v>2.88</v>
      </c>
      <c r="R45" s="9">
        <v>1.21</v>
      </c>
      <c r="S45" s="9">
        <v>4.88</v>
      </c>
      <c r="T45" s="9">
        <v>1.62</v>
      </c>
      <c r="U45" s="9">
        <v>51.85</v>
      </c>
      <c r="W45">
        <f t="shared" si="11"/>
        <v>6</v>
      </c>
      <c r="X45">
        <f t="shared" si="12"/>
        <v>40</v>
      </c>
      <c r="Y45">
        <f t="shared" si="13"/>
        <v>10</v>
      </c>
      <c r="Z45">
        <f t="shared" si="14"/>
        <v>8</v>
      </c>
      <c r="AA45">
        <f t="shared" si="15"/>
        <v>37</v>
      </c>
      <c r="AB45" s="57">
        <f t="shared" si="16"/>
        <v>20.2</v>
      </c>
      <c r="AC45">
        <f t="shared" si="17"/>
        <v>11</v>
      </c>
    </row>
    <row r="46" spans="1:29" x14ac:dyDescent="0.25">
      <c r="A46" t="s">
        <v>319</v>
      </c>
      <c r="B46">
        <v>64062</v>
      </c>
      <c r="C46" s="11">
        <v>4581</v>
      </c>
      <c r="D46" s="48">
        <v>76.790000000000006</v>
      </c>
      <c r="E46" s="48">
        <v>29.83</v>
      </c>
      <c r="F46" s="44">
        <f t="shared" si="9"/>
        <v>0.17969451931716082</v>
      </c>
      <c r="G46" s="48">
        <v>0.02</v>
      </c>
      <c r="H46" s="48">
        <v>69.45</v>
      </c>
      <c r="I46" s="48">
        <v>7.08</v>
      </c>
      <c r="J46" s="9">
        <v>9.2200000000000006</v>
      </c>
      <c r="K46" s="44">
        <f t="shared" si="10"/>
        <v>0.60239530444908085</v>
      </c>
      <c r="L46" s="9">
        <v>11.13</v>
      </c>
      <c r="M46" s="9">
        <v>42.96</v>
      </c>
      <c r="N46" s="9">
        <v>7.0000000000000007E-2</v>
      </c>
      <c r="O46" s="9">
        <v>0.02</v>
      </c>
      <c r="P46" s="9">
        <v>5.47</v>
      </c>
      <c r="Q46" s="9">
        <v>3.07</v>
      </c>
      <c r="R46" s="9">
        <v>1.19</v>
      </c>
      <c r="S46" s="9">
        <v>4.2799999999999994</v>
      </c>
      <c r="T46" s="9">
        <v>0.48</v>
      </c>
      <c r="U46" s="9">
        <v>70.12</v>
      </c>
      <c r="W46">
        <f t="shared" si="11"/>
        <v>33</v>
      </c>
      <c r="X46">
        <f t="shared" si="12"/>
        <v>41</v>
      </c>
      <c r="Y46">
        <f t="shared" si="13"/>
        <v>18</v>
      </c>
      <c r="Z46">
        <f t="shared" si="14"/>
        <v>41</v>
      </c>
      <c r="AA46">
        <f t="shared" si="15"/>
        <v>47</v>
      </c>
      <c r="AB46" s="57">
        <f t="shared" si="16"/>
        <v>36</v>
      </c>
      <c r="AC46">
        <f t="shared" si="17"/>
        <v>48</v>
      </c>
    </row>
    <row r="47" spans="1:29" x14ac:dyDescent="0.25">
      <c r="A47" t="s">
        <v>288</v>
      </c>
      <c r="B47">
        <v>60646</v>
      </c>
      <c r="C47" s="11">
        <v>3385</v>
      </c>
      <c r="D47" s="48">
        <v>76.58</v>
      </c>
      <c r="E47" s="48">
        <v>38.43</v>
      </c>
      <c r="F47" s="44">
        <f t="shared" si="9"/>
        <v>0.24559967253376996</v>
      </c>
      <c r="G47" s="48">
        <v>0.12</v>
      </c>
      <c r="H47" s="48">
        <v>56.64</v>
      </c>
      <c r="I47" s="48">
        <v>14.09</v>
      </c>
      <c r="J47" s="9">
        <v>18.399999999999999</v>
      </c>
      <c r="K47" s="44">
        <f t="shared" si="10"/>
        <v>0.63908319680918546</v>
      </c>
      <c r="L47" s="9">
        <v>48.86</v>
      </c>
      <c r="M47" s="9">
        <v>67.84</v>
      </c>
      <c r="N47" s="9">
        <v>0.31</v>
      </c>
      <c r="O47" s="9">
        <v>0</v>
      </c>
      <c r="P47" s="9">
        <v>4.9400000000000004</v>
      </c>
      <c r="Q47" s="9">
        <v>4.34</v>
      </c>
      <c r="R47" s="9">
        <v>1.86</v>
      </c>
      <c r="S47" s="9">
        <v>3.08</v>
      </c>
      <c r="T47" s="9">
        <v>1.48</v>
      </c>
      <c r="U47" s="9">
        <v>39.22</v>
      </c>
      <c r="W47">
        <f t="shared" si="11"/>
        <v>8</v>
      </c>
      <c r="X47">
        <f t="shared" si="12"/>
        <v>42</v>
      </c>
      <c r="Y47">
        <f t="shared" si="13"/>
        <v>44</v>
      </c>
      <c r="Z47">
        <f t="shared" si="14"/>
        <v>1</v>
      </c>
      <c r="AA47">
        <f t="shared" si="15"/>
        <v>36</v>
      </c>
      <c r="AB47" s="57">
        <f t="shared" si="16"/>
        <v>26.2</v>
      </c>
      <c r="AC47">
        <f t="shared" si="17"/>
        <v>29</v>
      </c>
    </row>
    <row r="48" spans="1:29" x14ac:dyDescent="0.25">
      <c r="A48" t="s">
        <v>295</v>
      </c>
      <c r="B48">
        <v>9518</v>
      </c>
      <c r="C48" s="11">
        <v>4143</v>
      </c>
      <c r="D48" s="48">
        <v>70.58</v>
      </c>
      <c r="E48" s="48">
        <v>25.82</v>
      </c>
      <c r="F48" s="44">
        <f t="shared" si="9"/>
        <v>0</v>
      </c>
      <c r="G48" s="48">
        <v>0</v>
      </c>
      <c r="H48" s="48">
        <v>56.4</v>
      </c>
      <c r="I48" s="48">
        <v>13.94</v>
      </c>
      <c r="J48" s="9">
        <v>19.760000000000002</v>
      </c>
      <c r="K48" s="44">
        <f t="shared" si="10"/>
        <v>0</v>
      </c>
      <c r="L48" s="9">
        <v>8.9</v>
      </c>
      <c r="M48" s="9">
        <v>45.78</v>
      </c>
      <c r="N48" s="9">
        <v>0</v>
      </c>
      <c r="O48" s="9">
        <v>0</v>
      </c>
      <c r="P48" s="9">
        <v>5.98</v>
      </c>
      <c r="Q48" s="9">
        <v>4.0999999999999996</v>
      </c>
      <c r="R48" s="9">
        <v>0.99</v>
      </c>
      <c r="S48" s="9">
        <v>4.99</v>
      </c>
      <c r="T48" s="9">
        <v>1.64</v>
      </c>
      <c r="U48" s="9">
        <v>59.57</v>
      </c>
      <c r="W48">
        <f t="shared" si="11"/>
        <v>5</v>
      </c>
      <c r="X48">
        <f t="shared" si="12"/>
        <v>43</v>
      </c>
      <c r="Y48">
        <f t="shared" si="13"/>
        <v>8</v>
      </c>
      <c r="Z48">
        <f t="shared" si="14"/>
        <v>24</v>
      </c>
      <c r="AA48">
        <f t="shared" si="15"/>
        <v>46</v>
      </c>
      <c r="AB48" s="57">
        <f t="shared" si="16"/>
        <v>25.2</v>
      </c>
      <c r="AC48">
        <f t="shared" si="17"/>
        <v>25</v>
      </c>
    </row>
    <row r="49" spans="1:29" x14ac:dyDescent="0.25">
      <c r="A49" t="s">
        <v>284</v>
      </c>
      <c r="B49">
        <v>9919</v>
      </c>
      <c r="C49" s="11">
        <v>3997</v>
      </c>
      <c r="D49" s="48">
        <v>64.3</v>
      </c>
      <c r="E49" s="48">
        <v>53.32</v>
      </c>
      <c r="F49" s="44">
        <f t="shared" si="9"/>
        <v>0.2868617326448652</v>
      </c>
      <c r="G49" s="48">
        <v>0.05</v>
      </c>
      <c r="H49" s="48">
        <v>53.41</v>
      </c>
      <c r="I49" s="48">
        <v>10.210000000000001</v>
      </c>
      <c r="J49" s="9">
        <v>15.87</v>
      </c>
      <c r="K49" s="44">
        <f t="shared" si="10"/>
        <v>0.53800024877131503</v>
      </c>
      <c r="L49" s="9">
        <v>17.43</v>
      </c>
      <c r="M49" s="9">
        <v>99.83</v>
      </c>
      <c r="N49" s="9">
        <v>0.1</v>
      </c>
      <c r="O49" s="9">
        <v>0.62</v>
      </c>
      <c r="P49" s="9">
        <v>6.3</v>
      </c>
      <c r="Q49" s="9">
        <v>3.8</v>
      </c>
      <c r="R49" s="9">
        <v>1.51</v>
      </c>
      <c r="S49" s="9">
        <v>4.79</v>
      </c>
      <c r="T49" s="9">
        <v>1.99</v>
      </c>
      <c r="U49" s="9">
        <v>55.89</v>
      </c>
      <c r="W49">
        <f t="shared" si="11"/>
        <v>1</v>
      </c>
      <c r="X49">
        <f t="shared" si="12"/>
        <v>44</v>
      </c>
      <c r="Y49">
        <f t="shared" si="13"/>
        <v>12</v>
      </c>
      <c r="Z49">
        <f t="shared" si="14"/>
        <v>14</v>
      </c>
      <c r="AA49">
        <f t="shared" si="15"/>
        <v>3</v>
      </c>
      <c r="AB49" s="57">
        <f t="shared" si="16"/>
        <v>14.8</v>
      </c>
      <c r="AC49">
        <f t="shared" si="17"/>
        <v>2</v>
      </c>
    </row>
    <row r="50" spans="1:29" x14ac:dyDescent="0.25">
      <c r="A50" t="s">
        <v>300</v>
      </c>
      <c r="B50">
        <v>10221</v>
      </c>
      <c r="C50" s="11">
        <v>4989</v>
      </c>
      <c r="D50" s="48">
        <v>60.96</v>
      </c>
      <c r="E50" s="48">
        <v>19.32</v>
      </c>
      <c r="F50" s="44">
        <f t="shared" si="9"/>
        <v>0.22960084775697637</v>
      </c>
      <c r="G50" s="48">
        <v>0.13</v>
      </c>
      <c r="H50" s="48">
        <v>53.39</v>
      </c>
      <c r="I50" s="48">
        <v>6.95</v>
      </c>
      <c r="J50" s="9">
        <v>11.41</v>
      </c>
      <c r="K50" s="44">
        <f t="shared" si="10"/>
        <v>1.1884101850775173</v>
      </c>
      <c r="L50" s="9">
        <v>56.62</v>
      </c>
      <c r="M50" s="9">
        <v>36.19</v>
      </c>
      <c r="N50" s="9">
        <v>0.69</v>
      </c>
      <c r="O50" s="9">
        <v>0.2</v>
      </c>
      <c r="P50" s="9">
        <v>6.66</v>
      </c>
      <c r="Q50" s="9">
        <v>3.35</v>
      </c>
      <c r="R50" s="9">
        <v>0.47</v>
      </c>
      <c r="S50" s="9">
        <v>6.19</v>
      </c>
      <c r="T50" s="9">
        <v>0.62</v>
      </c>
      <c r="U50" s="9">
        <v>78.400000000000006</v>
      </c>
      <c r="W50">
        <f t="shared" si="11"/>
        <v>27</v>
      </c>
      <c r="X50">
        <f t="shared" si="12"/>
        <v>45</v>
      </c>
      <c r="Y50">
        <f t="shared" si="13"/>
        <v>1</v>
      </c>
      <c r="Z50">
        <f t="shared" si="14"/>
        <v>46</v>
      </c>
      <c r="AA50">
        <f t="shared" si="15"/>
        <v>48</v>
      </c>
      <c r="AB50" s="57">
        <f t="shared" si="16"/>
        <v>33.4</v>
      </c>
      <c r="AC50">
        <f t="shared" si="17"/>
        <v>45</v>
      </c>
    </row>
    <row r="51" spans="1:29" x14ac:dyDescent="0.25">
      <c r="A51" t="s">
        <v>313</v>
      </c>
      <c r="B51">
        <v>5144</v>
      </c>
      <c r="C51" s="11">
        <v>1774</v>
      </c>
      <c r="D51" s="48">
        <v>30.62</v>
      </c>
      <c r="E51" s="48">
        <v>20.38</v>
      </c>
      <c r="F51" s="44">
        <f t="shared" si="9"/>
        <v>5.2146706066400136E-2</v>
      </c>
      <c r="G51" s="48">
        <v>0.03</v>
      </c>
      <c r="H51" s="48">
        <v>26.96</v>
      </c>
      <c r="I51" s="48">
        <v>3.49</v>
      </c>
      <c r="J51" s="9">
        <v>11.39</v>
      </c>
      <c r="K51" s="44">
        <f t="shared" si="10"/>
        <v>0.25587196303434806</v>
      </c>
      <c r="L51" s="9">
        <v>57.53</v>
      </c>
      <c r="M51" s="9">
        <v>75.61</v>
      </c>
      <c r="N51" s="9">
        <v>0.17</v>
      </c>
      <c r="O51" s="9">
        <v>0</v>
      </c>
      <c r="P51" s="9">
        <v>5.75</v>
      </c>
      <c r="Q51" s="9">
        <v>4.47</v>
      </c>
      <c r="R51" s="9">
        <v>1.34</v>
      </c>
      <c r="S51" s="9">
        <v>4.41</v>
      </c>
      <c r="T51" s="9">
        <v>0.91</v>
      </c>
      <c r="U51" s="9">
        <v>64.13</v>
      </c>
      <c r="W51">
        <f t="shared" si="11"/>
        <v>20</v>
      </c>
      <c r="X51">
        <f t="shared" si="12"/>
        <v>46</v>
      </c>
      <c r="Y51">
        <f t="shared" si="13"/>
        <v>15</v>
      </c>
      <c r="Z51">
        <f t="shared" si="14"/>
        <v>31</v>
      </c>
      <c r="AA51">
        <f t="shared" si="15"/>
        <v>29</v>
      </c>
      <c r="AB51" s="57">
        <f t="shared" si="16"/>
        <v>28.2</v>
      </c>
      <c r="AC51">
        <f t="shared" si="17"/>
        <v>35</v>
      </c>
    </row>
    <row r="52" spans="1:29" x14ac:dyDescent="0.25">
      <c r="A52" t="s">
        <v>287</v>
      </c>
      <c r="B52">
        <v>17472</v>
      </c>
      <c r="C52" s="11">
        <v>2044</v>
      </c>
      <c r="D52" s="48">
        <v>27.98</v>
      </c>
      <c r="E52" s="48">
        <v>23.02</v>
      </c>
      <c r="F52" s="44">
        <f t="shared" si="9"/>
        <v>0.10845581360559482</v>
      </c>
      <c r="G52" s="48">
        <v>0.28999999999999998</v>
      </c>
      <c r="H52" s="48">
        <v>25.91</v>
      </c>
      <c r="I52" s="48">
        <v>2.11</v>
      </c>
      <c r="J52" s="9">
        <v>7.51</v>
      </c>
      <c r="K52" s="44">
        <f t="shared" si="10"/>
        <v>0.47113733104081157</v>
      </c>
      <c r="L52" s="9">
        <v>267.39</v>
      </c>
      <c r="M52" s="9">
        <v>88.85</v>
      </c>
      <c r="N52" s="9">
        <v>1.28</v>
      </c>
      <c r="O52" s="9">
        <v>1.1100000000000001</v>
      </c>
      <c r="P52" s="9">
        <v>6.16</v>
      </c>
      <c r="Q52" s="9">
        <v>3.74</v>
      </c>
      <c r="R52" s="9">
        <v>0.99</v>
      </c>
      <c r="S52" s="9">
        <v>5.17</v>
      </c>
      <c r="T52" s="9">
        <v>-0.49</v>
      </c>
      <c r="U52" s="9">
        <v>91.68</v>
      </c>
      <c r="W52">
        <f t="shared" si="11"/>
        <v>48</v>
      </c>
      <c r="X52">
        <f t="shared" si="12"/>
        <v>47</v>
      </c>
      <c r="Y52">
        <f t="shared" si="13"/>
        <v>7</v>
      </c>
      <c r="Z52">
        <f t="shared" si="14"/>
        <v>49</v>
      </c>
      <c r="AA52">
        <f t="shared" si="15"/>
        <v>12</v>
      </c>
      <c r="AB52" s="57">
        <f t="shared" si="16"/>
        <v>32.6</v>
      </c>
      <c r="AC52">
        <f t="shared" si="17"/>
        <v>44</v>
      </c>
    </row>
    <row r="53" spans="1:29" x14ac:dyDescent="0.25">
      <c r="A53" t="s">
        <v>310</v>
      </c>
      <c r="B53">
        <v>17436</v>
      </c>
      <c r="C53" s="11">
        <v>1270</v>
      </c>
      <c r="D53" s="48">
        <v>21.51</v>
      </c>
      <c r="E53" s="48">
        <v>11.92</v>
      </c>
      <c r="F53" s="44">
        <v>0</v>
      </c>
      <c r="G53" s="48">
        <v>0</v>
      </c>
      <c r="H53" s="48">
        <v>19.55</v>
      </c>
      <c r="I53" s="48">
        <v>1.96</v>
      </c>
      <c r="J53" s="9">
        <v>9.1199999999999992</v>
      </c>
      <c r="K53" s="44">
        <f t="shared" si="10"/>
        <v>0</v>
      </c>
      <c r="L53" s="9">
        <v>0</v>
      </c>
      <c r="M53" s="9">
        <v>61</v>
      </c>
      <c r="N53" s="9">
        <v>0</v>
      </c>
      <c r="O53" s="9">
        <v>-0.01</v>
      </c>
      <c r="P53" s="9">
        <v>4.28</v>
      </c>
      <c r="Q53" s="9">
        <v>2.81</v>
      </c>
      <c r="R53" s="9">
        <v>1.51</v>
      </c>
      <c r="S53" s="9">
        <v>2.7700000000000005</v>
      </c>
      <c r="T53" s="9">
        <v>0.02</v>
      </c>
      <c r="U53" s="9">
        <v>66.09</v>
      </c>
      <c r="W53">
        <f t="shared" si="11"/>
        <v>44</v>
      </c>
      <c r="X53">
        <f t="shared" si="12"/>
        <v>48</v>
      </c>
      <c r="Y53">
        <f t="shared" si="13"/>
        <v>48</v>
      </c>
      <c r="Z53">
        <f t="shared" si="14"/>
        <v>35</v>
      </c>
      <c r="AA53">
        <f t="shared" si="15"/>
        <v>40</v>
      </c>
      <c r="AB53" s="57">
        <f t="shared" si="16"/>
        <v>43</v>
      </c>
      <c r="AC53">
        <f t="shared" si="17"/>
        <v>49</v>
      </c>
    </row>
    <row r="54" spans="1:29" x14ac:dyDescent="0.25">
      <c r="A54" t="s">
        <v>308</v>
      </c>
      <c r="B54">
        <v>640</v>
      </c>
      <c r="C54" s="11">
        <v>930</v>
      </c>
      <c r="D54" s="48">
        <v>6.43</v>
      </c>
      <c r="E54" s="48">
        <v>4.1100000000000003</v>
      </c>
      <c r="F54" s="44">
        <v>0</v>
      </c>
      <c r="G54" s="48">
        <v>0</v>
      </c>
      <c r="H54" s="48">
        <v>5.4</v>
      </c>
      <c r="I54" s="48">
        <v>1.02</v>
      </c>
      <c r="J54" s="9">
        <v>15.84</v>
      </c>
      <c r="K54" s="44">
        <f t="shared" si="10"/>
        <v>0</v>
      </c>
      <c r="L54" s="9">
        <v>0</v>
      </c>
      <c r="M54" s="9">
        <v>76.13</v>
      </c>
      <c r="N54" s="9">
        <v>0</v>
      </c>
      <c r="O54" s="9">
        <v>0</v>
      </c>
      <c r="P54" s="9">
        <v>4.75</v>
      </c>
      <c r="Q54" s="9">
        <v>4.54</v>
      </c>
      <c r="R54" s="9">
        <v>0.94</v>
      </c>
      <c r="S54" s="9">
        <v>3.81</v>
      </c>
      <c r="T54" s="9">
        <v>1.3</v>
      </c>
      <c r="U54" s="9">
        <v>59.77</v>
      </c>
      <c r="W54">
        <f t="shared" si="11"/>
        <v>13</v>
      </c>
      <c r="X54">
        <f t="shared" si="12"/>
        <v>49</v>
      </c>
      <c r="Y54">
        <f t="shared" si="13"/>
        <v>32</v>
      </c>
      <c r="Z54">
        <f t="shared" si="14"/>
        <v>26</v>
      </c>
      <c r="AA54">
        <f t="shared" si="15"/>
        <v>28</v>
      </c>
      <c r="AB54" s="57">
        <f t="shared" si="16"/>
        <v>29.6</v>
      </c>
      <c r="AC54">
        <f t="shared" si="17"/>
        <v>41</v>
      </c>
    </row>
    <row r="55" spans="1:29" x14ac:dyDescent="0.25">
      <c r="D55" s="23"/>
    </row>
    <row r="56" spans="1:29" x14ac:dyDescent="0.25">
      <c r="D56" s="9"/>
    </row>
  </sheetData>
  <autoFilter ref="A5:AC5" xr:uid="{24E3D6A0-3D51-40BE-B3F3-B043B8FE8F63}">
    <sortState xmlns:xlrd2="http://schemas.microsoft.com/office/spreadsheetml/2017/richdata2" ref="A6:AC54">
      <sortCondition descending="1" ref="D5"/>
    </sortState>
  </autoFilter>
  <sortState xmlns:xlrd2="http://schemas.microsoft.com/office/spreadsheetml/2017/richdata2" ref="A6:AC54">
    <sortCondition descending="1" ref="D6:D54"/>
  </sortState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45DDE-DDB6-46F3-AA02-6475055D5218}">
  <dimension ref="A1:W356"/>
  <sheetViews>
    <sheetView tabSelected="1" zoomScale="85" zoomScaleNormal="85" workbookViewId="0">
      <pane ySplit="5" topLeftCell="A6" activePane="bottomLeft" state="frozen"/>
      <selection activeCell="F17" sqref="F17"/>
      <selection pane="bottomLeft" activeCell="C10" sqref="C10"/>
    </sheetView>
  </sheetViews>
  <sheetFormatPr defaultRowHeight="15" x14ac:dyDescent="0.25"/>
  <cols>
    <col min="1" max="1" width="30.42578125" customWidth="1"/>
    <col min="3" max="3" width="13.28515625" style="11" bestFit="1" customWidth="1"/>
    <col min="4" max="4" width="11.28515625" customWidth="1"/>
    <col min="5" max="5" width="11.42578125" customWidth="1"/>
    <col min="6" max="6" width="11.28515625" customWidth="1"/>
    <col min="7" max="7" width="12.5703125" customWidth="1"/>
    <col min="8" max="8" width="11.28515625" customWidth="1"/>
    <col min="9" max="9" width="10.5703125" bestFit="1" customWidth="1"/>
    <col min="10" max="10" width="11.42578125" customWidth="1"/>
    <col min="11" max="11" width="11.28515625" customWidth="1"/>
    <col min="12" max="12" width="13.28515625" customWidth="1"/>
    <col min="14" max="14" width="11.140625" customWidth="1"/>
    <col min="15" max="15" width="12.5703125" customWidth="1"/>
    <col min="16" max="16" width="13" customWidth="1"/>
    <col min="17" max="17" width="12.28515625" customWidth="1"/>
    <col min="18" max="19" width="12.7109375" customWidth="1"/>
    <col min="20" max="20" width="11.42578125" customWidth="1"/>
    <col min="21" max="21" width="11.140625" customWidth="1"/>
    <col min="22" max="22" width="4.5703125" customWidth="1"/>
  </cols>
  <sheetData>
    <row r="1" spans="1:23" s="5" customFormat="1" ht="15.75" x14ac:dyDescent="0.25">
      <c r="A1" s="2" t="s">
        <v>23</v>
      </c>
      <c r="B1" s="2"/>
      <c r="C1" s="12"/>
      <c r="D1" s="2"/>
      <c r="E1" s="2"/>
      <c r="F1" s="2"/>
      <c r="G1" s="2"/>
      <c r="H1" s="2"/>
      <c r="I1" s="2"/>
      <c r="J1" s="7"/>
      <c r="K1" s="2"/>
      <c r="L1" s="7"/>
      <c r="M1" s="2"/>
      <c r="N1" s="7"/>
      <c r="O1" s="7"/>
      <c r="P1" s="7"/>
      <c r="Q1" s="7"/>
      <c r="R1" s="7"/>
      <c r="S1" s="7"/>
      <c r="T1" s="7"/>
      <c r="U1" s="7"/>
      <c r="V1" s="2"/>
    </row>
    <row r="2" spans="1:23" s="6" customFormat="1" ht="12.75" x14ac:dyDescent="0.2">
      <c r="A2" s="3" t="s">
        <v>11</v>
      </c>
      <c r="B2" s="3"/>
      <c r="C2" s="13"/>
      <c r="D2" s="3"/>
      <c r="E2" s="3"/>
      <c r="F2" s="3"/>
      <c r="G2" s="3"/>
      <c r="H2" s="3"/>
      <c r="I2" s="3"/>
      <c r="J2" s="8"/>
      <c r="K2" s="3"/>
      <c r="L2" s="8"/>
      <c r="M2" s="3"/>
      <c r="N2" s="8"/>
      <c r="O2" s="8"/>
      <c r="P2" s="8"/>
      <c r="Q2" s="8"/>
      <c r="R2" s="8"/>
      <c r="S2" s="8"/>
      <c r="T2" s="8"/>
      <c r="U2" s="8"/>
      <c r="V2" s="3"/>
    </row>
    <row r="3" spans="1:23" s="6" customFormat="1" ht="12.75" x14ac:dyDescent="0.2">
      <c r="A3" s="3" t="s">
        <v>354</v>
      </c>
      <c r="B3" s="3"/>
      <c r="C3" s="13"/>
      <c r="D3" s="3"/>
      <c r="E3" s="3"/>
      <c r="F3" s="3"/>
      <c r="G3" s="3"/>
      <c r="H3" s="3"/>
      <c r="I3" s="3"/>
      <c r="J3" s="8"/>
      <c r="K3" s="3"/>
      <c r="L3" s="8"/>
      <c r="M3" s="3"/>
      <c r="N3" s="8"/>
      <c r="O3" s="8"/>
      <c r="P3" s="8"/>
      <c r="Q3" s="8"/>
      <c r="R3" s="8"/>
      <c r="S3" s="8"/>
      <c r="T3" s="8"/>
      <c r="U3" s="8"/>
      <c r="V3" s="3"/>
    </row>
    <row r="4" spans="1:23" x14ac:dyDescent="0.25">
      <c r="J4" s="9"/>
      <c r="L4" s="9"/>
      <c r="N4" s="9"/>
      <c r="O4" s="9"/>
      <c r="P4" s="9"/>
      <c r="Q4" s="9"/>
      <c r="R4" s="9"/>
      <c r="S4" s="9"/>
      <c r="T4" s="9"/>
      <c r="U4" s="9"/>
    </row>
    <row r="5" spans="1:23" s="15" customFormat="1" ht="51.75" x14ac:dyDescent="0.25">
      <c r="A5" s="22" t="s">
        <v>0</v>
      </c>
      <c r="B5" s="22" t="s">
        <v>1</v>
      </c>
      <c r="C5" s="22" t="s">
        <v>2</v>
      </c>
      <c r="D5" s="22" t="s">
        <v>24</v>
      </c>
      <c r="E5" s="22" t="s">
        <v>5</v>
      </c>
      <c r="F5" s="22" t="s">
        <v>7</v>
      </c>
      <c r="G5" s="22" t="s">
        <v>25</v>
      </c>
      <c r="H5" s="22" t="s">
        <v>3</v>
      </c>
      <c r="I5" s="22" t="s">
        <v>6</v>
      </c>
      <c r="J5" s="22" t="s">
        <v>26</v>
      </c>
      <c r="K5" s="22" t="s">
        <v>8</v>
      </c>
      <c r="L5" s="22" t="s">
        <v>27</v>
      </c>
      <c r="M5" s="22" t="s">
        <v>28</v>
      </c>
      <c r="N5" s="22" t="s">
        <v>29</v>
      </c>
      <c r="O5" s="22" t="s">
        <v>30</v>
      </c>
      <c r="P5" s="22" t="s">
        <v>31</v>
      </c>
      <c r="Q5" s="22" t="s">
        <v>9</v>
      </c>
      <c r="R5" s="22" t="s">
        <v>32</v>
      </c>
      <c r="S5" s="22" t="s">
        <v>338</v>
      </c>
      <c r="T5" s="22" t="s">
        <v>33</v>
      </c>
      <c r="U5" s="22" t="s">
        <v>34</v>
      </c>
    </row>
    <row r="7" spans="1:23" s="10" customFormat="1" x14ac:dyDescent="0.25">
      <c r="A7" s="59" t="s">
        <v>12</v>
      </c>
      <c r="B7" s="60"/>
      <c r="C7" s="61"/>
      <c r="D7" s="60"/>
      <c r="E7" s="60"/>
      <c r="F7" s="60"/>
      <c r="G7" s="60"/>
      <c r="J7" s="64">
        <v>10.24</v>
      </c>
      <c r="K7" s="64">
        <v>0.94</v>
      </c>
      <c r="L7" s="64">
        <v>49.04</v>
      </c>
      <c r="M7" s="64">
        <v>69.930000000000007</v>
      </c>
      <c r="N7" s="64">
        <v>0.46</v>
      </c>
      <c r="O7" s="64">
        <v>0.26</v>
      </c>
      <c r="P7" s="64">
        <v>4.4000000000000004</v>
      </c>
      <c r="Q7" s="64">
        <v>0.87</v>
      </c>
      <c r="R7" s="64">
        <v>0.51</v>
      </c>
      <c r="S7" s="64">
        <v>3.8900000000000006</v>
      </c>
      <c r="T7" s="64">
        <v>1.1100000000000001</v>
      </c>
      <c r="U7" s="64">
        <v>63.33</v>
      </c>
    </row>
    <row r="8" spans="1:23" s="10" customFormat="1" x14ac:dyDescent="0.25">
      <c r="A8" s="59" t="s">
        <v>13</v>
      </c>
      <c r="B8" s="60"/>
      <c r="C8" s="61"/>
      <c r="D8" s="60"/>
      <c r="E8" s="60"/>
      <c r="F8" s="60"/>
      <c r="G8" s="60"/>
      <c r="J8" s="64">
        <v>10.27</v>
      </c>
      <c r="K8" s="64">
        <v>0.86</v>
      </c>
      <c r="L8" s="64">
        <v>56.06</v>
      </c>
      <c r="M8" s="64">
        <v>70.12</v>
      </c>
      <c r="N8" s="64">
        <v>0.49</v>
      </c>
      <c r="O8" s="64">
        <v>0.26</v>
      </c>
      <c r="P8" s="64">
        <v>4.37</v>
      </c>
      <c r="Q8" s="64">
        <v>0.89</v>
      </c>
      <c r="R8" s="64">
        <v>0.5</v>
      </c>
      <c r="S8" s="64">
        <v>3.87</v>
      </c>
      <c r="T8" s="64">
        <v>1.06</v>
      </c>
      <c r="U8" s="64">
        <v>64.510000000000005</v>
      </c>
    </row>
    <row r="9" spans="1:23" s="10" customFormat="1" x14ac:dyDescent="0.25">
      <c r="A9" s="59" t="s">
        <v>17</v>
      </c>
      <c r="B9" s="60"/>
      <c r="C9" s="61"/>
      <c r="D9" s="60"/>
      <c r="E9" s="60"/>
      <c r="F9" s="60"/>
      <c r="G9" s="60"/>
      <c r="J9" s="64">
        <v>10.220000000000001</v>
      </c>
      <c r="K9" s="64">
        <v>0.83</v>
      </c>
      <c r="L9" s="64">
        <v>50.74</v>
      </c>
      <c r="M9" s="64">
        <v>70.22</v>
      </c>
      <c r="N9" s="64">
        <v>0.42</v>
      </c>
      <c r="O9" s="64">
        <v>0.28000000000000003</v>
      </c>
      <c r="P9" s="64">
        <v>4.25</v>
      </c>
      <c r="Q9" s="64">
        <v>0.91</v>
      </c>
      <c r="R9" s="64">
        <v>0.4</v>
      </c>
      <c r="S9" s="64">
        <v>3.85</v>
      </c>
      <c r="T9" s="64">
        <v>0.87</v>
      </c>
      <c r="U9" s="64">
        <v>66.91</v>
      </c>
    </row>
    <row r="10" spans="1:23" s="10" customFormat="1" x14ac:dyDescent="0.25">
      <c r="A10" s="59" t="s">
        <v>330</v>
      </c>
      <c r="B10" s="60"/>
      <c r="C10" s="61"/>
      <c r="D10" s="60"/>
      <c r="E10" s="60"/>
      <c r="F10" s="60"/>
      <c r="G10" s="60"/>
      <c r="J10" s="64">
        <v>10.42</v>
      </c>
      <c r="K10" s="64">
        <v>0.84</v>
      </c>
      <c r="L10" s="64">
        <v>61.9</v>
      </c>
      <c r="M10" s="64">
        <v>69.349999999999994</v>
      </c>
      <c r="N10" s="64">
        <v>0.52</v>
      </c>
      <c r="O10" s="64">
        <v>0.28999999999999998</v>
      </c>
      <c r="P10" s="64">
        <v>4.37</v>
      </c>
      <c r="Q10" s="64">
        <v>1.1200000000000001</v>
      </c>
      <c r="R10" s="64">
        <v>0.42</v>
      </c>
      <c r="S10" s="64">
        <v>3.95</v>
      </c>
      <c r="T10" s="64">
        <v>0.87</v>
      </c>
      <c r="U10" s="64">
        <v>66.56</v>
      </c>
    </row>
    <row r="11" spans="1:23" s="10" customFormat="1" x14ac:dyDescent="0.25">
      <c r="A11" s="59" t="s">
        <v>331</v>
      </c>
      <c r="B11" s="60"/>
      <c r="C11" s="61"/>
      <c r="D11" s="60"/>
      <c r="E11" s="60"/>
      <c r="F11" s="60"/>
      <c r="G11" s="60"/>
      <c r="J11" s="64">
        <v>10.6</v>
      </c>
      <c r="K11" s="64">
        <v>0.76</v>
      </c>
      <c r="L11" s="64">
        <v>69.33</v>
      </c>
      <c r="M11" s="64">
        <v>78.31</v>
      </c>
      <c r="N11" s="64">
        <v>0.53</v>
      </c>
      <c r="O11" s="64">
        <v>0.3</v>
      </c>
      <c r="P11" s="64">
        <v>4.3</v>
      </c>
      <c r="Q11" s="64">
        <v>1.38</v>
      </c>
      <c r="R11" s="64">
        <v>0.48</v>
      </c>
      <c r="S11" s="64">
        <v>3.82</v>
      </c>
      <c r="T11" s="64">
        <v>0.88</v>
      </c>
      <c r="U11" s="64">
        <v>65.319999999999993</v>
      </c>
    </row>
    <row r="12" spans="1:23" s="10" customFormat="1" x14ac:dyDescent="0.25">
      <c r="A12" s="59" t="s">
        <v>341</v>
      </c>
      <c r="B12" s="60"/>
      <c r="C12" s="61"/>
      <c r="D12" s="60"/>
      <c r="E12" s="60"/>
      <c r="F12" s="60"/>
      <c r="G12" s="60"/>
      <c r="J12" s="64">
        <v>10.75</v>
      </c>
      <c r="K12" s="64">
        <v>0.83</v>
      </c>
      <c r="L12" s="64">
        <v>80.459999999999994</v>
      </c>
      <c r="M12" s="64">
        <v>75.47</v>
      </c>
      <c r="N12" s="64">
        <v>0.66</v>
      </c>
      <c r="O12" s="64">
        <v>0.35</v>
      </c>
      <c r="P12" s="64">
        <v>4.57</v>
      </c>
      <c r="Q12" s="64">
        <v>1.6</v>
      </c>
      <c r="R12" s="64">
        <v>0.59</v>
      </c>
      <c r="S12" s="64">
        <f>4.57-0.59</f>
        <v>3.9800000000000004</v>
      </c>
      <c r="T12" s="64">
        <v>0.89</v>
      </c>
      <c r="U12" s="64">
        <v>63.37</v>
      </c>
    </row>
    <row r="13" spans="1:23" s="10" customFormat="1" x14ac:dyDescent="0.25">
      <c r="A13" s="59" t="s">
        <v>343</v>
      </c>
      <c r="B13" s="60"/>
      <c r="C13" s="61"/>
      <c r="D13" s="60"/>
      <c r="E13" s="60"/>
      <c r="F13" s="60"/>
      <c r="G13" s="60"/>
      <c r="J13" s="64">
        <v>10.71</v>
      </c>
      <c r="K13" s="64">
        <v>1.22</v>
      </c>
      <c r="L13" s="64">
        <v>46.39</v>
      </c>
      <c r="M13" s="64">
        <v>75.08</v>
      </c>
      <c r="N13" s="64">
        <v>0.56999999999999995</v>
      </c>
      <c r="O13" s="64">
        <v>0.54</v>
      </c>
      <c r="P13" s="64">
        <v>5.04</v>
      </c>
      <c r="Q13" s="64">
        <v>2.66</v>
      </c>
      <c r="R13" s="64">
        <v>0.87</v>
      </c>
      <c r="S13" s="64">
        <f>+P13-R13</f>
        <v>4.17</v>
      </c>
      <c r="T13" s="64">
        <v>0.83</v>
      </c>
      <c r="U13" s="64">
        <v>56.74</v>
      </c>
    </row>
    <row r="14" spans="1:23" s="10" customFormat="1" x14ac:dyDescent="0.25">
      <c r="A14" s="59" t="s">
        <v>345</v>
      </c>
      <c r="B14" s="60"/>
      <c r="C14" s="61"/>
      <c r="D14" s="60"/>
      <c r="E14" s="60"/>
      <c r="F14" s="60"/>
      <c r="G14" s="60"/>
      <c r="J14" s="64">
        <v>10.87</v>
      </c>
      <c r="K14" s="64">
        <v>1.25</v>
      </c>
      <c r="L14" s="64">
        <v>54.57</v>
      </c>
      <c r="M14" s="64">
        <v>76.98</v>
      </c>
      <c r="N14" s="64">
        <v>0.68</v>
      </c>
      <c r="O14" s="64">
        <v>0.55000000000000004</v>
      </c>
      <c r="P14" s="64">
        <v>5.15</v>
      </c>
      <c r="Q14" s="64">
        <v>2.89</v>
      </c>
      <c r="R14" s="64">
        <v>0.99</v>
      </c>
      <c r="S14" s="64">
        <v>4.16</v>
      </c>
      <c r="T14" s="64">
        <v>0.8</v>
      </c>
      <c r="U14" s="64">
        <v>55.36</v>
      </c>
    </row>
    <row r="15" spans="1:23" s="10" customFormat="1" x14ac:dyDescent="0.25">
      <c r="A15" s="59" t="s">
        <v>350</v>
      </c>
      <c r="B15" s="60"/>
      <c r="C15" s="61"/>
      <c r="D15" s="60"/>
      <c r="E15" s="60"/>
      <c r="F15" s="60"/>
      <c r="G15" s="60"/>
      <c r="J15" s="64">
        <v>11.02</v>
      </c>
      <c r="K15" s="64">
        <v>1.19</v>
      </c>
      <c r="L15" s="64">
        <v>60.45</v>
      </c>
      <c r="M15" s="64">
        <v>84.76</v>
      </c>
      <c r="N15" s="64">
        <v>0.72</v>
      </c>
      <c r="O15" s="64">
        <v>0.55000000000000004</v>
      </c>
      <c r="P15" s="64">
        <v>5.09</v>
      </c>
      <c r="Q15" s="64">
        <v>2.98</v>
      </c>
      <c r="R15" s="64">
        <v>1.0900000000000001</v>
      </c>
      <c r="S15" s="64">
        <v>4</v>
      </c>
      <c r="T15" s="64">
        <v>0.76</v>
      </c>
      <c r="U15" s="64">
        <v>54.22</v>
      </c>
    </row>
    <row r="16" spans="1:23" s="10" customFormat="1" x14ac:dyDescent="0.25">
      <c r="A16" s="59" t="s">
        <v>352</v>
      </c>
      <c r="B16" s="60"/>
      <c r="C16" s="61"/>
      <c r="D16" s="60"/>
      <c r="E16" s="60"/>
      <c r="F16" s="60"/>
      <c r="G16" s="60"/>
      <c r="J16" s="64">
        <v>10.93</v>
      </c>
      <c r="K16" s="64">
        <v>1.26</v>
      </c>
      <c r="L16" s="64">
        <v>65.430000000000007</v>
      </c>
      <c r="M16" s="64">
        <v>85.2</v>
      </c>
      <c r="N16" s="64">
        <v>0.83</v>
      </c>
      <c r="O16" s="64">
        <v>0.61</v>
      </c>
      <c r="P16" s="64">
        <v>5.21</v>
      </c>
      <c r="Q16" s="64">
        <v>3.03</v>
      </c>
      <c r="R16" s="64">
        <v>1.19</v>
      </c>
      <c r="S16" s="64">
        <v>4.0199999999999996</v>
      </c>
      <c r="T16" s="64">
        <v>0.7</v>
      </c>
      <c r="U16" s="64">
        <v>53.5</v>
      </c>
      <c r="W16" s="68"/>
    </row>
    <row r="17" spans="1:23" s="76" customFormat="1" x14ac:dyDescent="0.25">
      <c r="A17" s="77" t="s">
        <v>356</v>
      </c>
      <c r="B17" s="78"/>
      <c r="C17" s="61"/>
      <c r="D17" s="78"/>
      <c r="E17" s="78"/>
      <c r="F17" s="78"/>
      <c r="G17" s="78"/>
      <c r="J17" s="64">
        <v>10.84</v>
      </c>
      <c r="K17" s="64">
        <v>1.27</v>
      </c>
      <c r="L17" s="64">
        <v>61.1</v>
      </c>
      <c r="M17" s="64">
        <v>82.69</v>
      </c>
      <c r="N17" s="64">
        <v>0.77</v>
      </c>
      <c r="O17" s="64">
        <v>0.8</v>
      </c>
      <c r="P17" s="64">
        <v>5.65</v>
      </c>
      <c r="Q17" s="64">
        <v>3.49</v>
      </c>
      <c r="R17" s="64">
        <v>1.57</v>
      </c>
      <c r="S17" s="64">
        <f>+P17-R17</f>
        <v>4.08</v>
      </c>
      <c r="T17" s="64">
        <v>0.66</v>
      </c>
      <c r="U17" s="64">
        <v>50.5</v>
      </c>
      <c r="W17" s="79"/>
    </row>
    <row r="18" spans="1:23" x14ac:dyDescent="0.25">
      <c r="A18" s="62" t="s">
        <v>14</v>
      </c>
      <c r="C18" s="63"/>
      <c r="J18" s="65">
        <v>11.801533923303831</v>
      </c>
      <c r="K18" s="65">
        <v>0.85369722789007763</v>
      </c>
      <c r="L18" s="65">
        <v>105.11834834834832</v>
      </c>
      <c r="M18" s="65">
        <v>57.023362831858435</v>
      </c>
      <c r="N18" s="65">
        <v>0.78753753753753775</v>
      </c>
      <c r="O18" s="65">
        <v>8.5769230769230778E-2</v>
      </c>
      <c r="P18" s="65">
        <v>4.89274336283186</v>
      </c>
      <c r="Q18" s="65">
        <v>0.75575221238938062</v>
      </c>
      <c r="R18" s="65">
        <v>0.35672566371681425</v>
      </c>
      <c r="S18" s="65">
        <v>4.536017699115046</v>
      </c>
      <c r="T18" s="65">
        <v>0.3205899705014752</v>
      </c>
      <c r="U18" s="65">
        <v>85.898230088495538</v>
      </c>
    </row>
    <row r="19" spans="1:23" x14ac:dyDescent="0.25">
      <c r="A19" s="62" t="s">
        <v>15</v>
      </c>
      <c r="C19" s="63"/>
      <c r="J19" s="65">
        <v>11.742268656716419</v>
      </c>
      <c r="K19" s="65">
        <v>0.79134824734889975</v>
      </c>
      <c r="L19" s="65">
        <v>123.76201342281877</v>
      </c>
      <c r="M19" s="65">
        <v>56.943761194029896</v>
      </c>
      <c r="N19" s="65">
        <v>0.72755223880597042</v>
      </c>
      <c r="O19" s="65">
        <v>9.2656716417910442E-2</v>
      </c>
      <c r="P19" s="65">
        <v>4.8985373134328372</v>
      </c>
      <c r="Q19" s="65">
        <v>0.75940298507462689</v>
      </c>
      <c r="R19" s="65">
        <v>0.33585074626865691</v>
      </c>
      <c r="S19" s="65">
        <v>4.5626865671641799</v>
      </c>
      <c r="T19" s="65">
        <v>0.29910447761193987</v>
      </c>
      <c r="U19" s="65">
        <v>86.186358208955227</v>
      </c>
    </row>
    <row r="20" spans="1:23" x14ac:dyDescent="0.25">
      <c r="A20" s="62" t="s">
        <v>16</v>
      </c>
      <c r="C20" s="63"/>
      <c r="J20" s="65">
        <v>11.43</v>
      </c>
      <c r="K20" s="65">
        <v>0.73</v>
      </c>
      <c r="L20" s="65">
        <v>101.97</v>
      </c>
      <c r="M20" s="65">
        <v>56.11</v>
      </c>
      <c r="N20" s="65">
        <v>0.68</v>
      </c>
      <c r="O20" s="65">
        <v>0.13</v>
      </c>
      <c r="P20" s="65">
        <v>4.68</v>
      </c>
      <c r="Q20" s="65">
        <v>1.17</v>
      </c>
      <c r="R20" s="65">
        <v>0.26</v>
      </c>
      <c r="S20" s="65">
        <v>4.42</v>
      </c>
      <c r="T20" s="65">
        <v>0.32</v>
      </c>
      <c r="U20" s="65">
        <v>86.62</v>
      </c>
    </row>
    <row r="21" spans="1:23" x14ac:dyDescent="0.25">
      <c r="A21" s="62" t="s">
        <v>329</v>
      </c>
      <c r="C21" s="63"/>
      <c r="J21" s="65">
        <v>11.563170731707313</v>
      </c>
      <c r="K21" s="65">
        <v>0.63265323221727499</v>
      </c>
      <c r="L21" s="65">
        <v>129.05884146341464</v>
      </c>
      <c r="M21" s="65">
        <v>58.619146341463399</v>
      </c>
      <c r="N21" s="65">
        <v>0.78710365853658593</v>
      </c>
      <c r="O21" s="65">
        <v>0.10472560975609758</v>
      </c>
      <c r="P21" s="65">
        <v>4.6634451219512236</v>
      </c>
      <c r="Q21" s="65">
        <v>0.82399390243902515</v>
      </c>
      <c r="R21" s="65">
        <v>0.39341463414634142</v>
      </c>
      <c r="S21" s="65">
        <v>4.270030487804882</v>
      </c>
      <c r="T21" s="65">
        <v>0.42728658536585401</v>
      </c>
      <c r="U21" s="65">
        <v>87.46868902439023</v>
      </c>
    </row>
    <row r="22" spans="1:23" x14ac:dyDescent="0.25">
      <c r="A22" s="62" t="s">
        <v>332</v>
      </c>
      <c r="C22" s="63"/>
      <c r="J22" s="65">
        <v>11.674215384615385</v>
      </c>
      <c r="K22" s="65">
        <v>0.63187313256458411</v>
      </c>
      <c r="L22" s="65">
        <v>134.51246153846154</v>
      </c>
      <c r="M22" s="65">
        <v>61.034246153846155</v>
      </c>
      <c r="N22" s="65">
        <v>0.83061538461538564</v>
      </c>
      <c r="O22" s="65">
        <v>0.12999999999999998</v>
      </c>
      <c r="P22" s="65">
        <v>4.6592307692307697</v>
      </c>
      <c r="Q22" s="65">
        <v>1.0318769230769229</v>
      </c>
      <c r="R22" s="65">
        <v>0.36584615384615371</v>
      </c>
      <c r="S22" s="65">
        <v>4.2933846153846158</v>
      </c>
      <c r="T22" s="65">
        <v>0.26061538461538475</v>
      </c>
      <c r="U22" s="65">
        <v>87.510307692307705</v>
      </c>
    </row>
    <row r="23" spans="1:23" x14ac:dyDescent="0.25">
      <c r="A23" s="62" t="s">
        <v>342</v>
      </c>
      <c r="C23" s="63"/>
      <c r="J23" s="65">
        <v>11.697492163009411</v>
      </c>
      <c r="K23" s="65">
        <v>0.65401163156133069</v>
      </c>
      <c r="L23" s="65">
        <v>132.95683385579929</v>
      </c>
      <c r="M23" s="65">
        <v>63.454451410658322</v>
      </c>
      <c r="N23" s="65">
        <v>0.80329153605015624</v>
      </c>
      <c r="O23" s="65">
        <v>0.15178683385579933</v>
      </c>
      <c r="P23" s="65">
        <v>4.7266457680250804</v>
      </c>
      <c r="Q23" s="65">
        <v>1.2285266457680255</v>
      </c>
      <c r="R23" s="65">
        <v>0.41520376175548585</v>
      </c>
      <c r="S23" s="65">
        <v>4.3114420062695986</v>
      </c>
      <c r="T23" s="65">
        <v>0.54115987460815063</v>
      </c>
      <c r="U23" s="65">
        <v>83.91909090909094</v>
      </c>
    </row>
    <row r="24" spans="1:23" x14ac:dyDescent="0.25">
      <c r="A24" s="62" t="s">
        <v>344</v>
      </c>
      <c r="C24" s="63"/>
      <c r="J24" s="65">
        <v>11.793726114649681</v>
      </c>
      <c r="K24" s="65">
        <v>0.68150327458682736</v>
      </c>
      <c r="L24" s="65">
        <v>98.735636942675086</v>
      </c>
      <c r="M24" s="65">
        <v>64.210414012738823</v>
      </c>
      <c r="N24" s="65">
        <v>0.84544585987261123</v>
      </c>
      <c r="O24" s="65">
        <v>0.22668789808917195</v>
      </c>
      <c r="P24" s="65">
        <v>4.9977707006369414</v>
      </c>
      <c r="Q24" s="65">
        <v>2.2284076433120998</v>
      </c>
      <c r="R24" s="65">
        <v>0.609076433121019</v>
      </c>
      <c r="S24" s="65">
        <v>4.3886942675159224</v>
      </c>
      <c r="T24" s="65">
        <v>0.69474522292993601</v>
      </c>
      <c r="U24" s="65">
        <v>75.204331210190958</v>
      </c>
    </row>
    <row r="25" spans="1:23" x14ac:dyDescent="0.25">
      <c r="A25" s="62" t="s">
        <v>346</v>
      </c>
      <c r="C25" s="63"/>
      <c r="J25" s="65">
        <v>12.05</v>
      </c>
      <c r="K25" s="65">
        <v>0.61</v>
      </c>
      <c r="L25" s="65">
        <v>108.15</v>
      </c>
      <c r="M25" s="65">
        <v>66.790000000000006</v>
      </c>
      <c r="N25" s="65">
        <v>0.83</v>
      </c>
      <c r="O25" s="65">
        <v>0.27</v>
      </c>
      <c r="P25" s="65">
        <v>5.0199999999999996</v>
      </c>
      <c r="Q25" s="65">
        <v>2.4700000000000002</v>
      </c>
      <c r="R25" s="65">
        <v>0.67</v>
      </c>
      <c r="S25" s="65">
        <v>4.34</v>
      </c>
      <c r="T25" s="65">
        <v>0.73</v>
      </c>
      <c r="U25" s="65">
        <v>70.62</v>
      </c>
    </row>
    <row r="26" spans="1:23" x14ac:dyDescent="0.25">
      <c r="A26" s="62" t="s">
        <v>351</v>
      </c>
      <c r="C26" s="63"/>
      <c r="J26" s="65">
        <v>12.37</v>
      </c>
      <c r="K26" s="65">
        <v>0.69</v>
      </c>
      <c r="L26" s="65">
        <v>114.25</v>
      </c>
      <c r="M26" s="65">
        <v>69.09</v>
      </c>
      <c r="N26" s="65">
        <v>0.9</v>
      </c>
      <c r="O26" s="65">
        <v>0.28999999999999998</v>
      </c>
      <c r="P26" s="65">
        <v>5.1100000000000003</v>
      </c>
      <c r="Q26" s="65">
        <v>2.61</v>
      </c>
      <c r="R26" s="65">
        <v>0.79</v>
      </c>
      <c r="S26" s="65">
        <v>4.32</v>
      </c>
      <c r="T26" s="65">
        <v>0.73</v>
      </c>
      <c r="U26" s="65">
        <v>68.41</v>
      </c>
    </row>
    <row r="27" spans="1:23" x14ac:dyDescent="0.25">
      <c r="A27" s="62" t="s">
        <v>353</v>
      </c>
      <c r="C27" s="63"/>
      <c r="J27" s="65">
        <v>12.54</v>
      </c>
      <c r="K27" s="65">
        <v>7.0999999999999994E-2</v>
      </c>
      <c r="L27" s="65">
        <v>128.91999999999999</v>
      </c>
      <c r="M27" s="65">
        <v>70.819999999999993</v>
      </c>
      <c r="N27" s="65">
        <v>0.94</v>
      </c>
      <c r="O27" s="65">
        <v>0.35</v>
      </c>
      <c r="P27" s="65">
        <v>5.2</v>
      </c>
      <c r="Q27" s="65">
        <v>2.69</v>
      </c>
      <c r="R27" s="65">
        <v>0.87</v>
      </c>
      <c r="S27" s="65">
        <v>4.33</v>
      </c>
      <c r="T27" s="65">
        <v>0.68</v>
      </c>
      <c r="U27" s="65">
        <v>67.959999999999994</v>
      </c>
    </row>
    <row r="28" spans="1:23" s="75" customFormat="1" x14ac:dyDescent="0.25">
      <c r="A28" s="74" t="s">
        <v>355</v>
      </c>
      <c r="C28" s="63"/>
      <c r="J28" s="65">
        <f>AVERAGE(J31:J331)</f>
        <v>12.530598006644508</v>
      </c>
      <c r="K28" s="65">
        <f t="shared" ref="K28:U28" si="0">AVERAGE(K31:K331)</f>
        <v>0.7826048438632659</v>
      </c>
      <c r="L28" s="65">
        <f t="shared" si="0"/>
        <v>112.07053156146185</v>
      </c>
      <c r="M28" s="65">
        <f t="shared" si="0"/>
        <v>69.479800664451844</v>
      </c>
      <c r="N28" s="65">
        <f t="shared" si="0"/>
        <v>0.85544850498338876</v>
      </c>
      <c r="O28" s="65">
        <f t="shared" si="0"/>
        <v>0.26787375415282383</v>
      </c>
      <c r="P28" s="65">
        <f t="shared" si="0"/>
        <v>5.5522591362126228</v>
      </c>
      <c r="Q28" s="65">
        <f t="shared" si="0"/>
        <v>3.0902325581395362</v>
      </c>
      <c r="R28" s="65">
        <f t="shared" si="0"/>
        <v>1.2237873754152833</v>
      </c>
      <c r="S28" s="65">
        <f t="shared" si="0"/>
        <v>4.3284717607973482</v>
      </c>
      <c r="T28" s="65">
        <f t="shared" si="0"/>
        <v>0.5000332225913624</v>
      </c>
      <c r="U28" s="65">
        <f t="shared" si="0"/>
        <v>66.121295681063103</v>
      </c>
    </row>
    <row r="29" spans="1:23" x14ac:dyDescent="0.25">
      <c r="A29" s="62"/>
      <c r="C29" s="63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3" x14ac:dyDescent="0.25">
      <c r="A30" s="4"/>
      <c r="C30" s="1"/>
      <c r="D30" s="23"/>
      <c r="E30" s="23"/>
      <c r="F30" s="44"/>
      <c r="G30" s="23"/>
      <c r="H30" s="23"/>
      <c r="I30" s="23"/>
      <c r="J30" s="44"/>
      <c r="K30" s="44"/>
      <c r="L30" s="44"/>
      <c r="N30" s="44"/>
      <c r="O30" s="44"/>
      <c r="P30" s="44"/>
      <c r="Q30" s="44"/>
      <c r="R30" s="44"/>
      <c r="S30" s="44"/>
      <c r="T30" s="44"/>
      <c r="U30" s="44"/>
    </row>
    <row r="31" spans="1:23" x14ac:dyDescent="0.25">
      <c r="A31" s="66" t="s">
        <v>37</v>
      </c>
      <c r="B31" s="66">
        <v>68659</v>
      </c>
      <c r="C31" s="69">
        <v>181934</v>
      </c>
      <c r="D31" s="70">
        <v>2734.37</v>
      </c>
      <c r="E31" s="70">
        <v>1553.32</v>
      </c>
      <c r="F31" s="72">
        <f t="shared" ref="F31:F56" si="1">G31/(L31/100)</f>
        <v>6.3336306868867078</v>
      </c>
      <c r="G31" s="70">
        <v>7.1</v>
      </c>
      <c r="H31" s="70">
        <v>2447.6799999999998</v>
      </c>
      <c r="I31" s="70">
        <v>238.66</v>
      </c>
      <c r="J31" s="71">
        <v>8.73</v>
      </c>
      <c r="K31" s="72">
        <f t="shared" ref="K31:K94" si="2">(F31/E31)*100</f>
        <v>0.40774796480356323</v>
      </c>
      <c r="L31" s="71">
        <v>112.1</v>
      </c>
      <c r="M31" s="71">
        <v>63.46</v>
      </c>
      <c r="N31" s="71">
        <v>0.46</v>
      </c>
      <c r="O31" s="71">
        <v>0.27</v>
      </c>
      <c r="P31" s="71">
        <v>4.18</v>
      </c>
      <c r="Q31" s="71">
        <v>3.62</v>
      </c>
      <c r="R31" s="71">
        <v>1.96</v>
      </c>
      <c r="S31" s="72">
        <f t="shared" ref="S31:S94" si="3">+P31-R31</f>
        <v>2.2199999999999998</v>
      </c>
      <c r="T31" s="71">
        <v>0.09</v>
      </c>
      <c r="U31" s="71">
        <v>57.04</v>
      </c>
    </row>
    <row r="32" spans="1:23" x14ac:dyDescent="0.25">
      <c r="A32" s="66" t="s">
        <v>49</v>
      </c>
      <c r="B32" s="66">
        <v>65728</v>
      </c>
      <c r="C32" s="69">
        <v>67847</v>
      </c>
      <c r="D32" s="70">
        <v>2413.92</v>
      </c>
      <c r="E32" s="70">
        <v>437.3</v>
      </c>
      <c r="F32" s="72">
        <f t="shared" si="1"/>
        <v>0.70318282753515915</v>
      </c>
      <c r="G32" s="70">
        <v>0.38</v>
      </c>
      <c r="H32" s="70">
        <v>2210</v>
      </c>
      <c r="I32" s="70">
        <v>206.12</v>
      </c>
      <c r="J32" s="71">
        <v>8.5399999999999991</v>
      </c>
      <c r="K32" s="72">
        <f t="shared" si="2"/>
        <v>0.16080101247088022</v>
      </c>
      <c r="L32" s="71">
        <v>54.04</v>
      </c>
      <c r="M32" s="71">
        <v>19.79</v>
      </c>
      <c r="N32" s="71">
        <v>0.09</v>
      </c>
      <c r="O32" s="71">
        <v>0</v>
      </c>
      <c r="P32" s="71">
        <v>3.73</v>
      </c>
      <c r="Q32" s="71">
        <v>3.2</v>
      </c>
      <c r="R32" s="71">
        <v>2.87</v>
      </c>
      <c r="S32" s="72">
        <f t="shared" si="3"/>
        <v>0.85999999999999988</v>
      </c>
      <c r="T32" s="71">
        <v>0.19</v>
      </c>
      <c r="U32" s="71">
        <v>15.42</v>
      </c>
    </row>
    <row r="33" spans="1:21" x14ac:dyDescent="0.25">
      <c r="A33" s="66" t="s">
        <v>44</v>
      </c>
      <c r="B33" s="66">
        <v>3413</v>
      </c>
      <c r="C33" s="69">
        <v>87255</v>
      </c>
      <c r="D33" s="70">
        <v>1582.29</v>
      </c>
      <c r="E33" s="70">
        <v>929.39</v>
      </c>
      <c r="F33" s="72">
        <f t="shared" si="1"/>
        <v>4.888965398519538</v>
      </c>
      <c r="G33" s="70">
        <v>2.84</v>
      </c>
      <c r="H33" s="70">
        <v>1397.22</v>
      </c>
      <c r="I33" s="70">
        <v>170.49</v>
      </c>
      <c r="J33" s="71">
        <v>10.77</v>
      </c>
      <c r="K33" s="72">
        <f t="shared" si="2"/>
        <v>0.52604024128939819</v>
      </c>
      <c r="L33" s="71">
        <v>58.09</v>
      </c>
      <c r="M33" s="71">
        <v>66.52</v>
      </c>
      <c r="N33" s="71">
        <v>0.31</v>
      </c>
      <c r="O33" s="71">
        <v>0.11</v>
      </c>
      <c r="P33" s="71">
        <v>4.18</v>
      </c>
      <c r="Q33" s="71">
        <v>2.85</v>
      </c>
      <c r="R33" s="71">
        <v>1.35</v>
      </c>
      <c r="S33" s="72">
        <f t="shared" si="3"/>
        <v>2.8299999999999996</v>
      </c>
      <c r="T33" s="71">
        <v>1.1000000000000001</v>
      </c>
      <c r="U33" s="71">
        <v>49.64</v>
      </c>
    </row>
    <row r="34" spans="1:21" x14ac:dyDescent="0.25">
      <c r="A34" s="66" t="s">
        <v>92</v>
      </c>
      <c r="B34" s="66">
        <v>68453</v>
      </c>
      <c r="C34" s="69">
        <v>65570</v>
      </c>
      <c r="D34" s="70">
        <v>1302.99</v>
      </c>
      <c r="E34" s="70">
        <v>890.17</v>
      </c>
      <c r="F34" s="72">
        <f t="shared" si="1"/>
        <v>2.9940119760479043</v>
      </c>
      <c r="G34" s="70">
        <v>1.2</v>
      </c>
      <c r="H34" s="70">
        <v>1108.73</v>
      </c>
      <c r="I34" s="70">
        <v>147.38</v>
      </c>
      <c r="J34" s="71">
        <v>11.31</v>
      </c>
      <c r="K34" s="72">
        <f t="shared" si="2"/>
        <v>0.33634159498162197</v>
      </c>
      <c r="L34" s="71">
        <v>40.08</v>
      </c>
      <c r="M34" s="71">
        <v>80.290000000000006</v>
      </c>
      <c r="N34" s="71">
        <v>0.13</v>
      </c>
      <c r="O34" s="71">
        <v>0.13</v>
      </c>
      <c r="P34" s="71">
        <v>4.62</v>
      </c>
      <c r="Q34" s="71">
        <v>2.87</v>
      </c>
      <c r="R34" s="71">
        <v>1.56</v>
      </c>
      <c r="S34" s="72">
        <f t="shared" si="3"/>
        <v>3.06</v>
      </c>
      <c r="T34" s="71">
        <v>0.78</v>
      </c>
      <c r="U34" s="71">
        <v>52.99</v>
      </c>
    </row>
    <row r="35" spans="1:21" x14ac:dyDescent="0.25">
      <c r="A35" s="66" t="s">
        <v>50</v>
      </c>
      <c r="B35" s="66">
        <v>68511</v>
      </c>
      <c r="C35" s="69">
        <v>69348</v>
      </c>
      <c r="D35" s="70">
        <v>1020.76</v>
      </c>
      <c r="E35" s="70">
        <v>902.34</v>
      </c>
      <c r="F35" s="72">
        <f t="shared" si="1"/>
        <v>5.0186865990389746</v>
      </c>
      <c r="G35" s="70">
        <v>6.58</v>
      </c>
      <c r="H35" s="70">
        <v>871.88</v>
      </c>
      <c r="I35" s="70">
        <v>93.28</v>
      </c>
      <c r="J35" s="71">
        <v>9.14</v>
      </c>
      <c r="K35" s="72">
        <f t="shared" si="2"/>
        <v>0.55618576135813269</v>
      </c>
      <c r="L35" s="71">
        <v>131.11000000000001</v>
      </c>
      <c r="M35" s="71">
        <v>103.49</v>
      </c>
      <c r="N35" s="71">
        <v>0.73</v>
      </c>
      <c r="O35" s="71">
        <v>0.26</v>
      </c>
      <c r="P35" s="71">
        <v>4.49</v>
      </c>
      <c r="Q35" s="71">
        <v>3.36</v>
      </c>
      <c r="R35" s="71">
        <v>2.4700000000000002</v>
      </c>
      <c r="S35" s="72">
        <f t="shared" si="3"/>
        <v>2.02</v>
      </c>
      <c r="T35" s="71">
        <v>0.23</v>
      </c>
      <c r="U35" s="71">
        <v>46.48</v>
      </c>
    </row>
    <row r="36" spans="1:21" x14ac:dyDescent="0.25">
      <c r="A36" s="66" t="s">
        <v>85</v>
      </c>
      <c r="B36" s="66">
        <v>68657</v>
      </c>
      <c r="C36" s="69">
        <v>44201</v>
      </c>
      <c r="D36" s="70">
        <v>610.24</v>
      </c>
      <c r="E36" s="70">
        <v>469.28</v>
      </c>
      <c r="F36" s="72">
        <f t="shared" si="1"/>
        <v>2.0034269144589429</v>
      </c>
      <c r="G36" s="70">
        <v>1.52</v>
      </c>
      <c r="H36" s="70">
        <v>501.47</v>
      </c>
      <c r="I36" s="70">
        <v>79.040000000000006</v>
      </c>
      <c r="J36" s="71">
        <v>12.94</v>
      </c>
      <c r="K36" s="72">
        <f t="shared" si="2"/>
        <v>0.42691504314246143</v>
      </c>
      <c r="L36" s="71">
        <v>75.87</v>
      </c>
      <c r="M36" s="71">
        <v>93.58</v>
      </c>
      <c r="N36" s="71">
        <v>0.32</v>
      </c>
      <c r="O36" s="71">
        <v>0.33</v>
      </c>
      <c r="P36" s="71">
        <v>5.41</v>
      </c>
      <c r="Q36" s="71">
        <v>3.33</v>
      </c>
      <c r="R36" s="71">
        <v>1.78</v>
      </c>
      <c r="S36" s="72">
        <f t="shared" si="3"/>
        <v>3.63</v>
      </c>
      <c r="T36" s="71">
        <v>0.05</v>
      </c>
      <c r="U36" s="71">
        <v>70.89</v>
      </c>
    </row>
    <row r="37" spans="1:21" x14ac:dyDescent="0.25">
      <c r="A37" s="66" t="s">
        <v>55</v>
      </c>
      <c r="B37" s="66">
        <v>60457</v>
      </c>
      <c r="C37" s="69">
        <v>23953</v>
      </c>
      <c r="D37" s="70">
        <v>491.52</v>
      </c>
      <c r="E37" s="70">
        <v>249.96</v>
      </c>
      <c r="F37" s="72">
        <f t="shared" si="1"/>
        <v>0.85503303536727548</v>
      </c>
      <c r="G37" s="70">
        <v>0.22</v>
      </c>
      <c r="H37" s="70">
        <v>439.04</v>
      </c>
      <c r="I37" s="70">
        <v>49.29</v>
      </c>
      <c r="J37" s="71">
        <v>10.029999999999999</v>
      </c>
      <c r="K37" s="72">
        <f t="shared" si="2"/>
        <v>0.34206794501811311</v>
      </c>
      <c r="L37" s="71">
        <v>25.73</v>
      </c>
      <c r="M37" s="71">
        <v>56.93</v>
      </c>
      <c r="N37" s="71">
        <v>0.09</v>
      </c>
      <c r="O37" s="71">
        <v>0.2</v>
      </c>
      <c r="P37" s="71">
        <v>5.22</v>
      </c>
      <c r="Q37" s="71">
        <v>2.09</v>
      </c>
      <c r="R37" s="71">
        <v>1.39</v>
      </c>
      <c r="S37" s="72">
        <f t="shared" si="3"/>
        <v>3.83</v>
      </c>
      <c r="T37" s="71">
        <v>0.56999999999999995</v>
      </c>
      <c r="U37" s="71">
        <v>58.48</v>
      </c>
    </row>
    <row r="38" spans="1:21" x14ac:dyDescent="0.25">
      <c r="A38" s="66" t="s">
        <v>76</v>
      </c>
      <c r="B38" s="66">
        <v>68479</v>
      </c>
      <c r="C38" s="69">
        <v>26998</v>
      </c>
      <c r="D38" s="70">
        <v>359.97</v>
      </c>
      <c r="E38" s="70">
        <v>317.67</v>
      </c>
      <c r="F38" s="72">
        <f t="shared" si="1"/>
        <v>1.4205986808726534</v>
      </c>
      <c r="G38" s="70">
        <v>0.84</v>
      </c>
      <c r="H38" s="70">
        <v>317.48</v>
      </c>
      <c r="I38" s="70">
        <v>31.14</v>
      </c>
      <c r="J38" s="71">
        <v>8.64</v>
      </c>
      <c r="K38" s="72">
        <f t="shared" si="2"/>
        <v>0.4471932133574632</v>
      </c>
      <c r="L38" s="71">
        <v>59.13</v>
      </c>
      <c r="M38" s="71">
        <v>100.06</v>
      </c>
      <c r="N38" s="71">
        <v>0.27</v>
      </c>
      <c r="O38" s="71">
        <v>0.26</v>
      </c>
      <c r="P38" s="71">
        <v>4.6900000000000004</v>
      </c>
      <c r="Q38" s="71">
        <v>4.08</v>
      </c>
      <c r="R38" s="71">
        <v>1.41</v>
      </c>
      <c r="S38" s="72">
        <f t="shared" si="3"/>
        <v>3.2800000000000002</v>
      </c>
      <c r="T38" s="71">
        <v>0.41</v>
      </c>
      <c r="U38" s="71">
        <v>65.400000000000006</v>
      </c>
    </row>
    <row r="39" spans="1:21" x14ac:dyDescent="0.25">
      <c r="A39" s="66" t="s">
        <v>90</v>
      </c>
      <c r="B39" s="66">
        <v>24029</v>
      </c>
      <c r="C39" s="69">
        <v>19448</v>
      </c>
      <c r="D39" s="70">
        <v>354.95</v>
      </c>
      <c r="E39" s="70">
        <v>292.25</v>
      </c>
      <c r="F39" s="72">
        <f t="shared" si="1"/>
        <v>2.4390243902439024</v>
      </c>
      <c r="G39" s="70">
        <v>0.27</v>
      </c>
      <c r="H39" s="70">
        <v>271.83999999999997</v>
      </c>
      <c r="I39" s="70">
        <v>32.270000000000003</v>
      </c>
      <c r="J39" s="71">
        <v>9.06</v>
      </c>
      <c r="K39" s="72">
        <f t="shared" si="2"/>
        <v>0.83456779820150639</v>
      </c>
      <c r="L39" s="71">
        <v>11.07</v>
      </c>
      <c r="M39" s="71">
        <v>107.51</v>
      </c>
      <c r="N39" s="71">
        <v>0.09</v>
      </c>
      <c r="O39" s="71">
        <v>0.22</v>
      </c>
      <c r="P39" s="71">
        <v>4.3600000000000003</v>
      </c>
      <c r="Q39" s="71">
        <v>3</v>
      </c>
      <c r="R39" s="71">
        <v>2.15</v>
      </c>
      <c r="S39" s="72">
        <f t="shared" si="3"/>
        <v>2.2100000000000004</v>
      </c>
      <c r="T39" s="71">
        <v>0.27</v>
      </c>
      <c r="U39" s="71">
        <v>52.34</v>
      </c>
    </row>
    <row r="40" spans="1:21" x14ac:dyDescent="0.25">
      <c r="A40" s="66" t="s">
        <v>51</v>
      </c>
      <c r="B40" s="66">
        <v>1148</v>
      </c>
      <c r="C40" s="69">
        <v>28804</v>
      </c>
      <c r="D40" s="70">
        <v>347.94</v>
      </c>
      <c r="E40" s="70">
        <v>252.94</v>
      </c>
      <c r="F40" s="72">
        <f t="shared" si="1"/>
        <v>1.7907106883044208</v>
      </c>
      <c r="G40" s="70">
        <v>0.32</v>
      </c>
      <c r="H40" s="70">
        <v>305.17</v>
      </c>
      <c r="I40" s="70">
        <v>29.23</v>
      </c>
      <c r="J40" s="71">
        <v>8.4</v>
      </c>
      <c r="K40" s="72">
        <f t="shared" si="2"/>
        <v>0.70795868123049766</v>
      </c>
      <c r="L40" s="71">
        <v>17.87</v>
      </c>
      <c r="M40" s="71">
        <v>82.89</v>
      </c>
      <c r="N40" s="71">
        <v>0.13</v>
      </c>
      <c r="O40" s="71">
        <v>0.63</v>
      </c>
      <c r="P40" s="71">
        <v>5.42</v>
      </c>
      <c r="Q40" s="71">
        <v>3.95</v>
      </c>
      <c r="R40" s="71">
        <v>1.36</v>
      </c>
      <c r="S40" s="72">
        <f t="shared" si="3"/>
        <v>4.0599999999999996</v>
      </c>
      <c r="T40" s="71">
        <v>0.67</v>
      </c>
      <c r="U40" s="71">
        <v>60.29</v>
      </c>
    </row>
    <row r="41" spans="1:21" x14ac:dyDescent="0.25">
      <c r="A41" s="66" t="s">
        <v>105</v>
      </c>
      <c r="B41" s="66">
        <v>22</v>
      </c>
      <c r="C41" s="69">
        <v>21648</v>
      </c>
      <c r="D41" s="70">
        <v>324.01</v>
      </c>
      <c r="E41" s="70">
        <v>247.08</v>
      </c>
      <c r="F41" s="72">
        <f t="shared" si="1"/>
        <v>1.4740108611326608</v>
      </c>
      <c r="G41" s="70">
        <v>0.76</v>
      </c>
      <c r="H41" s="70">
        <v>272.48</v>
      </c>
      <c r="I41" s="70">
        <v>50.23</v>
      </c>
      <c r="J41" s="71">
        <v>15.48</v>
      </c>
      <c r="K41" s="72">
        <f t="shared" si="2"/>
        <v>0.5965723090224464</v>
      </c>
      <c r="L41" s="71">
        <v>51.56</v>
      </c>
      <c r="M41" s="71">
        <v>90.68</v>
      </c>
      <c r="N41" s="71">
        <v>0.31</v>
      </c>
      <c r="O41" s="71">
        <v>0.19</v>
      </c>
      <c r="P41" s="71">
        <v>5.47</v>
      </c>
      <c r="Q41" s="71">
        <v>4.42</v>
      </c>
      <c r="R41" s="71">
        <v>1.89</v>
      </c>
      <c r="S41" s="72">
        <f t="shared" si="3"/>
        <v>3.58</v>
      </c>
      <c r="T41" s="71">
        <v>1.63</v>
      </c>
      <c r="U41" s="71">
        <v>45.11</v>
      </c>
    </row>
    <row r="42" spans="1:21" x14ac:dyDescent="0.25">
      <c r="A42" s="67">
        <v>360</v>
      </c>
      <c r="B42" s="66">
        <v>7723</v>
      </c>
      <c r="C42" s="69">
        <v>19379</v>
      </c>
      <c r="D42" s="70">
        <v>319.01</v>
      </c>
      <c r="E42" s="70">
        <v>188.3</v>
      </c>
      <c r="F42" s="72">
        <f t="shared" si="1"/>
        <v>1.7419354838709677</v>
      </c>
      <c r="G42" s="70">
        <v>1.35</v>
      </c>
      <c r="H42" s="70">
        <v>286.52</v>
      </c>
      <c r="I42" s="70">
        <v>27.4</v>
      </c>
      <c r="J42" s="71">
        <v>8.58</v>
      </c>
      <c r="K42" s="72">
        <f t="shared" si="2"/>
        <v>0.92508522775940927</v>
      </c>
      <c r="L42" s="71">
        <v>77.5</v>
      </c>
      <c r="M42" s="71">
        <v>65.72</v>
      </c>
      <c r="N42" s="71">
        <v>0.72</v>
      </c>
      <c r="O42" s="71">
        <v>0.06</v>
      </c>
      <c r="P42" s="71">
        <v>5.38</v>
      </c>
      <c r="Q42" s="71">
        <v>1.76</v>
      </c>
      <c r="R42" s="71">
        <v>0.73</v>
      </c>
      <c r="S42" s="72">
        <f t="shared" si="3"/>
        <v>4.6500000000000004</v>
      </c>
      <c r="T42" s="71">
        <v>0.32</v>
      </c>
      <c r="U42" s="71">
        <v>77.87</v>
      </c>
    </row>
    <row r="43" spans="1:21" x14ac:dyDescent="0.25">
      <c r="A43" s="66" t="s">
        <v>63</v>
      </c>
      <c r="B43" s="66">
        <v>4043</v>
      </c>
      <c r="C43" s="69">
        <v>26021</v>
      </c>
      <c r="D43" s="70">
        <v>274.45</v>
      </c>
      <c r="E43" s="70">
        <v>150.27000000000001</v>
      </c>
      <c r="F43" s="72">
        <f t="shared" si="1"/>
        <v>0.84370385994515917</v>
      </c>
      <c r="G43" s="70">
        <v>2</v>
      </c>
      <c r="H43" s="70">
        <v>253.97</v>
      </c>
      <c r="I43" s="70">
        <v>26.06</v>
      </c>
      <c r="J43" s="71">
        <v>9.48</v>
      </c>
      <c r="K43" s="72">
        <f t="shared" si="2"/>
        <v>0.56145861445741607</v>
      </c>
      <c r="L43" s="71">
        <v>237.05</v>
      </c>
      <c r="M43" s="71">
        <v>59.17</v>
      </c>
      <c r="N43" s="71">
        <v>1.33</v>
      </c>
      <c r="O43" s="71">
        <v>0.17</v>
      </c>
      <c r="P43" s="71">
        <v>5.7</v>
      </c>
      <c r="Q43" s="71">
        <v>2.62</v>
      </c>
      <c r="R43" s="71">
        <v>0.95</v>
      </c>
      <c r="S43" s="72">
        <f t="shared" si="3"/>
        <v>4.75</v>
      </c>
      <c r="T43" s="71">
        <v>0.47</v>
      </c>
      <c r="U43" s="71">
        <v>74.63</v>
      </c>
    </row>
    <row r="44" spans="1:21" x14ac:dyDescent="0.25">
      <c r="A44" s="66" t="s">
        <v>35</v>
      </c>
      <c r="B44" s="66">
        <v>61256</v>
      </c>
      <c r="C44" s="69">
        <v>17673</v>
      </c>
      <c r="D44" s="70">
        <v>186.77</v>
      </c>
      <c r="E44" s="70">
        <v>127.57</v>
      </c>
      <c r="F44" s="72">
        <f t="shared" si="1"/>
        <v>1.7852755712062893</v>
      </c>
      <c r="G44" s="70">
        <v>2.1800000000000002</v>
      </c>
      <c r="H44" s="70">
        <v>162.86000000000001</v>
      </c>
      <c r="I44" s="70">
        <v>15.16</v>
      </c>
      <c r="J44" s="71">
        <v>8.09</v>
      </c>
      <c r="K44" s="72">
        <f t="shared" si="2"/>
        <v>1.3994478099916041</v>
      </c>
      <c r="L44" s="71">
        <v>122.11</v>
      </c>
      <c r="M44" s="71">
        <v>78.33</v>
      </c>
      <c r="N44" s="71">
        <v>1.71</v>
      </c>
      <c r="O44" s="71">
        <v>0.47</v>
      </c>
      <c r="P44" s="71">
        <v>5.7</v>
      </c>
      <c r="Q44" s="71">
        <v>1.6</v>
      </c>
      <c r="R44" s="71">
        <v>1.32</v>
      </c>
      <c r="S44" s="72">
        <f t="shared" si="3"/>
        <v>4.38</v>
      </c>
      <c r="T44" s="71">
        <v>-0.21</v>
      </c>
      <c r="U44" s="71">
        <v>74</v>
      </c>
    </row>
    <row r="45" spans="1:21" x14ac:dyDescent="0.25">
      <c r="A45" s="66" t="s">
        <v>91</v>
      </c>
      <c r="B45" s="66">
        <v>854</v>
      </c>
      <c r="C45" s="69">
        <v>13266</v>
      </c>
      <c r="D45" s="70">
        <v>174.28</v>
      </c>
      <c r="E45" s="70">
        <v>122.06</v>
      </c>
      <c r="F45" s="72">
        <f t="shared" si="1"/>
        <v>0.7201977856605396</v>
      </c>
      <c r="G45" s="70">
        <v>0.67</v>
      </c>
      <c r="H45" s="70">
        <v>161.61000000000001</v>
      </c>
      <c r="I45" s="70">
        <v>12.3</v>
      </c>
      <c r="J45" s="71">
        <v>7.05</v>
      </c>
      <c r="K45" s="72">
        <f t="shared" si="2"/>
        <v>0.59003587224360121</v>
      </c>
      <c r="L45" s="71">
        <v>93.03</v>
      </c>
      <c r="M45" s="71">
        <v>75.53</v>
      </c>
      <c r="N45" s="71">
        <v>0.55000000000000004</v>
      </c>
      <c r="O45" s="71">
        <v>0.41</v>
      </c>
      <c r="P45" s="71">
        <v>5.45</v>
      </c>
      <c r="Q45" s="71">
        <v>2.3199999999999998</v>
      </c>
      <c r="R45" s="71">
        <v>1.21</v>
      </c>
      <c r="S45" s="72">
        <f t="shared" si="3"/>
        <v>4.24</v>
      </c>
      <c r="T45" s="71">
        <v>-0.42</v>
      </c>
      <c r="U45" s="71">
        <v>78.8</v>
      </c>
    </row>
    <row r="46" spans="1:21" x14ac:dyDescent="0.25">
      <c r="A46" s="66" t="s">
        <v>53</v>
      </c>
      <c r="B46" s="66">
        <v>1309</v>
      </c>
      <c r="C46" s="69">
        <v>10263</v>
      </c>
      <c r="D46" s="70">
        <v>154.44999999999999</v>
      </c>
      <c r="E46" s="70">
        <v>67.14</v>
      </c>
      <c r="F46" s="72">
        <f t="shared" si="1"/>
        <v>0.87252292221236316</v>
      </c>
      <c r="G46" s="70">
        <v>0.59</v>
      </c>
      <c r="H46" s="70">
        <v>136.80000000000001</v>
      </c>
      <c r="I46" s="70">
        <v>16.2</v>
      </c>
      <c r="J46" s="71">
        <v>10.49</v>
      </c>
      <c r="K46" s="72">
        <f t="shared" si="2"/>
        <v>1.2995575248918128</v>
      </c>
      <c r="L46" s="71">
        <v>67.62</v>
      </c>
      <c r="M46" s="71">
        <v>49.08</v>
      </c>
      <c r="N46" s="71">
        <v>0.88</v>
      </c>
      <c r="O46" s="71">
        <v>0.23</v>
      </c>
      <c r="P46" s="71">
        <v>5.53</v>
      </c>
      <c r="Q46" s="71">
        <v>1.92</v>
      </c>
      <c r="R46" s="71">
        <v>0.92</v>
      </c>
      <c r="S46" s="72">
        <f t="shared" si="3"/>
        <v>4.6100000000000003</v>
      </c>
      <c r="T46" s="71">
        <v>0.36</v>
      </c>
      <c r="U46" s="71">
        <v>74.11</v>
      </c>
    </row>
    <row r="47" spans="1:21" x14ac:dyDescent="0.25">
      <c r="A47" s="66" t="s">
        <v>59</v>
      </c>
      <c r="B47" s="66">
        <v>68662</v>
      </c>
      <c r="C47" s="69">
        <v>19117</v>
      </c>
      <c r="D47" s="70">
        <v>148.88</v>
      </c>
      <c r="E47" s="70">
        <v>113.09</v>
      </c>
      <c r="F47" s="72">
        <f t="shared" si="1"/>
        <v>1.1077122728958102</v>
      </c>
      <c r="G47" s="70">
        <v>2.39</v>
      </c>
      <c r="H47" s="70">
        <v>126.17</v>
      </c>
      <c r="I47" s="70">
        <v>13.33</v>
      </c>
      <c r="J47" s="71">
        <v>8.94</v>
      </c>
      <c r="K47" s="72">
        <f t="shared" si="2"/>
        <v>0.97949621796428521</v>
      </c>
      <c r="L47" s="71">
        <v>215.76</v>
      </c>
      <c r="M47" s="71">
        <v>89.63</v>
      </c>
      <c r="N47" s="71">
        <v>2.11</v>
      </c>
      <c r="O47" s="71">
        <v>1.91</v>
      </c>
      <c r="P47" s="71">
        <v>5.55</v>
      </c>
      <c r="Q47" s="71">
        <v>2.94</v>
      </c>
      <c r="R47" s="71">
        <v>1.19</v>
      </c>
      <c r="S47" s="72">
        <f t="shared" si="3"/>
        <v>4.3599999999999994</v>
      </c>
      <c r="T47" s="71">
        <v>-1.31</v>
      </c>
      <c r="U47" s="71">
        <v>91.3</v>
      </c>
    </row>
    <row r="48" spans="1:21" x14ac:dyDescent="0.25">
      <c r="A48" s="66" t="s">
        <v>67</v>
      </c>
      <c r="B48" s="66">
        <v>14388</v>
      </c>
      <c r="C48" s="69">
        <v>16708</v>
      </c>
      <c r="D48" s="70">
        <v>147.72</v>
      </c>
      <c r="E48" s="70">
        <v>64.7</v>
      </c>
      <c r="F48" s="72">
        <f t="shared" si="1"/>
        <v>0.8994276369582993</v>
      </c>
      <c r="G48" s="70">
        <v>0.33</v>
      </c>
      <c r="H48" s="70">
        <v>127.97</v>
      </c>
      <c r="I48" s="70">
        <v>18.04</v>
      </c>
      <c r="J48" s="71">
        <v>12.2</v>
      </c>
      <c r="K48" s="72">
        <f t="shared" si="2"/>
        <v>1.3901509071998444</v>
      </c>
      <c r="L48" s="71">
        <v>36.69</v>
      </c>
      <c r="M48" s="71">
        <v>50.56</v>
      </c>
      <c r="N48" s="71">
        <v>0.5</v>
      </c>
      <c r="O48" s="71">
        <v>0.04</v>
      </c>
      <c r="P48" s="71">
        <v>5.37</v>
      </c>
      <c r="Q48" s="71">
        <v>2.67</v>
      </c>
      <c r="R48" s="71">
        <v>0.57999999999999996</v>
      </c>
      <c r="S48" s="72">
        <f t="shared" si="3"/>
        <v>4.79</v>
      </c>
      <c r="T48" s="71">
        <v>0.6</v>
      </c>
      <c r="U48" s="71">
        <v>76.23</v>
      </c>
    </row>
    <row r="49" spans="1:21" x14ac:dyDescent="0.25">
      <c r="A49" s="66" t="s">
        <v>58</v>
      </c>
      <c r="B49" s="66">
        <v>42</v>
      </c>
      <c r="C49" s="69">
        <v>14404</v>
      </c>
      <c r="D49" s="70">
        <v>144.79</v>
      </c>
      <c r="E49" s="70">
        <v>81.84</v>
      </c>
      <c r="F49" s="72">
        <f t="shared" si="1"/>
        <v>0.50379362670713201</v>
      </c>
      <c r="G49" s="70">
        <v>0.83</v>
      </c>
      <c r="H49" s="70">
        <v>128.09</v>
      </c>
      <c r="I49" s="70">
        <v>15.31</v>
      </c>
      <c r="J49" s="71">
        <v>10.57</v>
      </c>
      <c r="K49" s="72">
        <f t="shared" si="2"/>
        <v>0.61558361034595799</v>
      </c>
      <c r="L49" s="71">
        <v>164.75</v>
      </c>
      <c r="M49" s="71">
        <v>63.9</v>
      </c>
      <c r="N49" s="71">
        <v>1.02</v>
      </c>
      <c r="O49" s="71">
        <v>0.43</v>
      </c>
      <c r="P49" s="71">
        <v>5.24</v>
      </c>
      <c r="Q49" s="71">
        <v>2.95</v>
      </c>
      <c r="R49" s="71">
        <v>0.84</v>
      </c>
      <c r="S49" s="72">
        <f t="shared" si="3"/>
        <v>4.4000000000000004</v>
      </c>
      <c r="T49" s="71">
        <v>1.35</v>
      </c>
      <c r="U49" s="71">
        <v>58.18</v>
      </c>
    </row>
    <row r="50" spans="1:21" x14ac:dyDescent="0.25">
      <c r="A50" s="66" t="s">
        <v>94</v>
      </c>
      <c r="B50" s="66">
        <v>24705</v>
      </c>
      <c r="C50" s="69">
        <v>9151</v>
      </c>
      <c r="D50" s="70">
        <v>131.57</v>
      </c>
      <c r="E50" s="70">
        <v>98.31</v>
      </c>
      <c r="F50" s="72">
        <f t="shared" si="1"/>
        <v>0.71826443858106126</v>
      </c>
      <c r="G50" s="70">
        <v>0.98</v>
      </c>
      <c r="H50" s="70">
        <v>111.85</v>
      </c>
      <c r="I50" s="70">
        <v>8.9499999999999993</v>
      </c>
      <c r="J50" s="71">
        <v>6.79</v>
      </c>
      <c r="K50" s="72">
        <f t="shared" si="2"/>
        <v>0.73061177762288809</v>
      </c>
      <c r="L50" s="71">
        <v>136.44</v>
      </c>
      <c r="M50" s="71">
        <v>87.9</v>
      </c>
      <c r="N50" s="71">
        <v>1</v>
      </c>
      <c r="O50" s="71">
        <v>0.67</v>
      </c>
      <c r="P50" s="71">
        <v>6.64</v>
      </c>
      <c r="Q50" s="71">
        <v>3.78</v>
      </c>
      <c r="R50" s="71">
        <v>1.87</v>
      </c>
      <c r="S50" s="72">
        <f t="shared" si="3"/>
        <v>4.7699999999999996</v>
      </c>
      <c r="T50" s="71">
        <v>-2.19</v>
      </c>
      <c r="U50" s="71">
        <v>90.56</v>
      </c>
    </row>
    <row r="51" spans="1:21" x14ac:dyDescent="0.25">
      <c r="A51" s="66" t="s">
        <v>104</v>
      </c>
      <c r="B51" s="66">
        <v>7244</v>
      </c>
      <c r="C51" s="69">
        <v>10919</v>
      </c>
      <c r="D51" s="70">
        <v>129.46</v>
      </c>
      <c r="E51" s="70">
        <v>103.47</v>
      </c>
      <c r="F51" s="72">
        <f t="shared" si="1"/>
        <v>0.42114129290376917</v>
      </c>
      <c r="G51" s="70">
        <v>0.4</v>
      </c>
      <c r="H51" s="70">
        <v>115.65</v>
      </c>
      <c r="I51" s="70">
        <v>12.81</v>
      </c>
      <c r="J51" s="71">
        <v>9.9</v>
      </c>
      <c r="K51" s="72">
        <f t="shared" si="2"/>
        <v>0.4070177760740013</v>
      </c>
      <c r="L51" s="71">
        <v>94.98</v>
      </c>
      <c r="M51" s="71">
        <v>89.47</v>
      </c>
      <c r="N51" s="71">
        <v>0.38</v>
      </c>
      <c r="O51" s="71">
        <v>0.22</v>
      </c>
      <c r="P51" s="71">
        <v>5.21</v>
      </c>
      <c r="Q51" s="71">
        <v>3.13</v>
      </c>
      <c r="R51" s="71">
        <v>1.02</v>
      </c>
      <c r="S51" s="72">
        <f t="shared" si="3"/>
        <v>4.1899999999999995</v>
      </c>
      <c r="T51" s="71">
        <v>1.28</v>
      </c>
      <c r="U51" s="71">
        <v>54.19</v>
      </c>
    </row>
    <row r="52" spans="1:21" x14ac:dyDescent="0.25">
      <c r="A52" s="66" t="s">
        <v>61</v>
      </c>
      <c r="B52" s="66">
        <v>722</v>
      </c>
      <c r="C52" s="69">
        <v>5687</v>
      </c>
      <c r="D52" s="70">
        <v>106.67</v>
      </c>
      <c r="E52" s="70">
        <v>32.020000000000003</v>
      </c>
      <c r="F52" s="72">
        <f t="shared" si="1"/>
        <v>0.33820641501200088</v>
      </c>
      <c r="G52" s="70">
        <v>0.31</v>
      </c>
      <c r="H52" s="70">
        <v>95.69</v>
      </c>
      <c r="I52" s="70">
        <v>10.33</v>
      </c>
      <c r="J52" s="71">
        <v>9.68</v>
      </c>
      <c r="K52" s="72">
        <f t="shared" si="2"/>
        <v>1.0562349000999403</v>
      </c>
      <c r="L52" s="71">
        <v>91.66</v>
      </c>
      <c r="M52" s="71">
        <v>33.46</v>
      </c>
      <c r="N52" s="71">
        <v>0.95</v>
      </c>
      <c r="O52" s="71">
        <v>0.28999999999999998</v>
      </c>
      <c r="P52" s="71">
        <v>5.25</v>
      </c>
      <c r="Q52" s="71">
        <v>2.74</v>
      </c>
      <c r="R52" s="71">
        <v>0.31</v>
      </c>
      <c r="S52" s="72">
        <f t="shared" si="3"/>
        <v>4.9400000000000004</v>
      </c>
      <c r="T52" s="71">
        <v>0.26</v>
      </c>
      <c r="U52" s="71">
        <v>86.03</v>
      </c>
    </row>
    <row r="53" spans="1:21" x14ac:dyDescent="0.25">
      <c r="A53" s="66" t="s">
        <v>80</v>
      </c>
      <c r="B53" s="66">
        <v>2709</v>
      </c>
      <c r="C53" s="69">
        <v>5901</v>
      </c>
      <c r="D53" s="70">
        <v>102.31</v>
      </c>
      <c r="E53" s="70">
        <v>38.57</v>
      </c>
      <c r="F53" s="72">
        <f t="shared" si="1"/>
        <v>0.39392234102419815</v>
      </c>
      <c r="G53" s="70">
        <v>7.0000000000000007E-2</v>
      </c>
      <c r="H53" s="70">
        <v>91.37</v>
      </c>
      <c r="I53" s="70">
        <v>11.3</v>
      </c>
      <c r="J53" s="71">
        <v>11.01</v>
      </c>
      <c r="K53" s="72">
        <f t="shared" si="2"/>
        <v>1.0213179699875503</v>
      </c>
      <c r="L53" s="71">
        <v>17.77</v>
      </c>
      <c r="M53" s="71">
        <v>42.22</v>
      </c>
      <c r="N53" s="71">
        <v>0.18</v>
      </c>
      <c r="O53" s="71">
        <v>0.68</v>
      </c>
      <c r="P53" s="71">
        <v>4.87</v>
      </c>
      <c r="Q53" s="71">
        <v>2.09</v>
      </c>
      <c r="R53" s="71">
        <v>0.35</v>
      </c>
      <c r="S53" s="72">
        <f t="shared" si="3"/>
        <v>4.5200000000000005</v>
      </c>
      <c r="T53" s="71">
        <v>0.76</v>
      </c>
      <c r="U53" s="71">
        <v>71</v>
      </c>
    </row>
    <row r="54" spans="1:21" x14ac:dyDescent="0.25">
      <c r="A54" s="66" t="s">
        <v>73</v>
      </c>
      <c r="B54" s="66">
        <v>1049</v>
      </c>
      <c r="C54" s="69">
        <v>6099</v>
      </c>
      <c r="D54" s="70">
        <v>102.22</v>
      </c>
      <c r="E54" s="70">
        <v>41.19</v>
      </c>
      <c r="F54" s="72">
        <f t="shared" si="1"/>
        <v>0.29421379535796011</v>
      </c>
      <c r="G54" s="70">
        <v>0.09</v>
      </c>
      <c r="H54" s="70">
        <v>91.11</v>
      </c>
      <c r="I54" s="70">
        <v>10.95</v>
      </c>
      <c r="J54" s="71">
        <v>10.71</v>
      </c>
      <c r="K54" s="72">
        <f t="shared" si="2"/>
        <v>0.71428452381150798</v>
      </c>
      <c r="L54" s="71">
        <v>30.59</v>
      </c>
      <c r="M54" s="71">
        <v>45.21</v>
      </c>
      <c r="N54" s="71">
        <v>0.21</v>
      </c>
      <c r="O54" s="71">
        <v>0.26</v>
      </c>
      <c r="P54" s="71">
        <v>4.8899999999999997</v>
      </c>
      <c r="Q54" s="71">
        <v>2.78</v>
      </c>
      <c r="R54" s="71">
        <v>1.24</v>
      </c>
      <c r="S54" s="72">
        <f t="shared" si="3"/>
        <v>3.6499999999999995</v>
      </c>
      <c r="T54" s="71">
        <v>0.6</v>
      </c>
      <c r="U54" s="71">
        <v>58.27</v>
      </c>
    </row>
    <row r="55" spans="1:21" x14ac:dyDescent="0.25">
      <c r="A55" s="66" t="s">
        <v>347</v>
      </c>
      <c r="B55" s="66">
        <v>3757</v>
      </c>
      <c r="C55" s="69">
        <v>4225</v>
      </c>
      <c r="D55" s="70">
        <v>87.5</v>
      </c>
      <c r="E55" s="70">
        <v>34.700000000000003</v>
      </c>
      <c r="F55" s="72">
        <f t="shared" si="1"/>
        <v>0.20725388601036271</v>
      </c>
      <c r="G55" s="70">
        <v>0.06</v>
      </c>
      <c r="H55" s="70">
        <v>79.02</v>
      </c>
      <c r="I55" s="70">
        <v>7.49</v>
      </c>
      <c r="J55" s="71">
        <v>8.5500000000000007</v>
      </c>
      <c r="K55" s="72">
        <f t="shared" si="2"/>
        <v>0.59727344671574256</v>
      </c>
      <c r="L55" s="71">
        <v>28.95</v>
      </c>
      <c r="M55" s="71">
        <v>43.91</v>
      </c>
      <c r="N55" s="71">
        <v>0.18</v>
      </c>
      <c r="O55" s="71">
        <v>0.12</v>
      </c>
      <c r="P55" s="71">
        <v>5.07</v>
      </c>
      <c r="Q55" s="71">
        <v>1.98</v>
      </c>
      <c r="R55" s="71">
        <v>0.77</v>
      </c>
      <c r="S55" s="72">
        <f t="shared" si="3"/>
        <v>4.3000000000000007</v>
      </c>
      <c r="T55" s="71">
        <v>0.21</v>
      </c>
      <c r="U55" s="71">
        <v>78.510000000000005</v>
      </c>
    </row>
    <row r="56" spans="1:21" x14ac:dyDescent="0.25">
      <c r="A56" s="66" t="s">
        <v>101</v>
      </c>
      <c r="B56" s="66">
        <v>14003</v>
      </c>
      <c r="C56" s="69">
        <v>10417</v>
      </c>
      <c r="D56" s="70">
        <v>79.760000000000005</v>
      </c>
      <c r="E56" s="70">
        <v>31.97</v>
      </c>
      <c r="F56" s="72">
        <f t="shared" si="1"/>
        <v>0.14614952220348509</v>
      </c>
      <c r="G56" s="70">
        <v>0.13</v>
      </c>
      <c r="H56" s="70">
        <v>72.8</v>
      </c>
      <c r="I56" s="70">
        <v>6.94</v>
      </c>
      <c r="J56" s="71">
        <v>8.6999999999999993</v>
      </c>
      <c r="K56" s="72">
        <f t="shared" si="2"/>
        <v>0.45714583110254958</v>
      </c>
      <c r="L56" s="71">
        <v>88.95</v>
      </c>
      <c r="M56" s="71">
        <v>43.91</v>
      </c>
      <c r="N56" s="71">
        <v>0.42</v>
      </c>
      <c r="O56" s="71">
        <v>0.26</v>
      </c>
      <c r="P56" s="71">
        <v>6.17</v>
      </c>
      <c r="Q56" s="71">
        <v>2.56</v>
      </c>
      <c r="R56" s="71">
        <v>0.78</v>
      </c>
      <c r="S56" s="72">
        <f t="shared" si="3"/>
        <v>5.39</v>
      </c>
      <c r="T56" s="71">
        <v>0.62</v>
      </c>
      <c r="U56" s="71">
        <v>81.33</v>
      </c>
    </row>
    <row r="57" spans="1:21" x14ac:dyDescent="0.25">
      <c r="A57" s="66" t="s">
        <v>98</v>
      </c>
      <c r="B57" s="66">
        <v>60048</v>
      </c>
      <c r="C57" s="69">
        <v>2865</v>
      </c>
      <c r="D57" s="70">
        <v>79.010000000000005</v>
      </c>
      <c r="E57" s="70">
        <v>21.16</v>
      </c>
      <c r="F57" s="72">
        <v>0</v>
      </c>
      <c r="G57" s="70">
        <v>0</v>
      </c>
      <c r="H57" s="70">
        <v>67</v>
      </c>
      <c r="I57" s="70">
        <v>11.58</v>
      </c>
      <c r="J57" s="71">
        <v>14.65</v>
      </c>
      <c r="K57" s="72">
        <f t="shared" si="2"/>
        <v>0</v>
      </c>
      <c r="L57" s="71">
        <v>0</v>
      </c>
      <c r="M57" s="71">
        <v>31.58</v>
      </c>
      <c r="N57" s="71">
        <v>0</v>
      </c>
      <c r="O57" s="71">
        <v>-0.03</v>
      </c>
      <c r="P57" s="71">
        <v>4.03</v>
      </c>
      <c r="Q57" s="71">
        <v>2.02</v>
      </c>
      <c r="R57" s="71">
        <v>0.68</v>
      </c>
      <c r="S57" s="72">
        <f t="shared" si="3"/>
        <v>3.35</v>
      </c>
      <c r="T57" s="71">
        <v>0.34</v>
      </c>
      <c r="U57" s="71">
        <v>66.14</v>
      </c>
    </row>
    <row r="58" spans="1:21" x14ac:dyDescent="0.25">
      <c r="A58" s="66" t="s">
        <v>95</v>
      </c>
      <c r="B58" s="66">
        <v>68620</v>
      </c>
      <c r="C58" s="69">
        <v>6167</v>
      </c>
      <c r="D58" s="70">
        <v>76.41</v>
      </c>
      <c r="E58" s="70">
        <v>44.56</v>
      </c>
      <c r="F58" s="72">
        <f t="shared" ref="F58:F73" si="4">G58/(L58/100)</f>
        <v>0.47691307175373948</v>
      </c>
      <c r="G58" s="70">
        <v>0.66</v>
      </c>
      <c r="H58" s="70">
        <v>67.86</v>
      </c>
      <c r="I58" s="70">
        <v>4.96</v>
      </c>
      <c r="J58" s="71">
        <v>6.49</v>
      </c>
      <c r="K58" s="72">
        <f t="shared" si="2"/>
        <v>1.0702717050128803</v>
      </c>
      <c r="L58" s="71">
        <v>138.38999999999999</v>
      </c>
      <c r="M58" s="71">
        <v>65.67</v>
      </c>
      <c r="N58" s="71">
        <v>1.47</v>
      </c>
      <c r="O58" s="71">
        <v>0.18</v>
      </c>
      <c r="P58" s="71">
        <v>5.72</v>
      </c>
      <c r="Q58" s="71">
        <v>2.91</v>
      </c>
      <c r="R58" s="71">
        <v>0.63</v>
      </c>
      <c r="S58" s="72">
        <f t="shared" si="3"/>
        <v>5.09</v>
      </c>
      <c r="T58" s="71">
        <v>1.04</v>
      </c>
      <c r="U58" s="71">
        <v>66.72</v>
      </c>
    </row>
    <row r="59" spans="1:21" x14ac:dyDescent="0.25">
      <c r="A59" s="66" t="s">
        <v>36</v>
      </c>
      <c r="B59" s="66">
        <v>68680</v>
      </c>
      <c r="C59" s="69">
        <v>6868</v>
      </c>
      <c r="D59" s="70">
        <v>74.989999999999995</v>
      </c>
      <c r="E59" s="70">
        <v>46.99</v>
      </c>
      <c r="F59" s="72">
        <f t="shared" si="4"/>
        <v>0.30380651694763805</v>
      </c>
      <c r="G59" s="70">
        <v>0.51</v>
      </c>
      <c r="H59" s="70">
        <v>66.150000000000006</v>
      </c>
      <c r="I59" s="70">
        <v>8.1</v>
      </c>
      <c r="J59" s="71">
        <v>10.8</v>
      </c>
      <c r="K59" s="72">
        <f t="shared" si="2"/>
        <v>0.646534405081162</v>
      </c>
      <c r="L59" s="71">
        <v>167.87</v>
      </c>
      <c r="M59" s="71">
        <v>71.03</v>
      </c>
      <c r="N59" s="71">
        <v>1.08</v>
      </c>
      <c r="O59" s="71">
        <v>0.27</v>
      </c>
      <c r="P59" s="71">
        <v>5.93</v>
      </c>
      <c r="Q59" s="71">
        <v>3.24</v>
      </c>
      <c r="R59" s="71">
        <v>0.95</v>
      </c>
      <c r="S59" s="72">
        <f t="shared" si="3"/>
        <v>4.9799999999999995</v>
      </c>
      <c r="T59" s="71">
        <v>0.17</v>
      </c>
      <c r="U59" s="71">
        <v>79.62</v>
      </c>
    </row>
    <row r="60" spans="1:21" x14ac:dyDescent="0.25">
      <c r="A60" s="66" t="s">
        <v>52</v>
      </c>
      <c r="B60" s="66">
        <v>68674</v>
      </c>
      <c r="C60" s="69">
        <v>4731</v>
      </c>
      <c r="D60" s="70">
        <v>70.42</v>
      </c>
      <c r="E60" s="70">
        <v>41.48</v>
      </c>
      <c r="F60" s="72">
        <f t="shared" si="4"/>
        <v>0.39566488904180286</v>
      </c>
      <c r="G60" s="70">
        <v>0.23</v>
      </c>
      <c r="H60" s="70">
        <v>62.17</v>
      </c>
      <c r="I60" s="70">
        <v>6.58</v>
      </c>
      <c r="J60" s="71">
        <v>9.3000000000000007</v>
      </c>
      <c r="K60" s="72">
        <f t="shared" si="2"/>
        <v>0.95386906712102915</v>
      </c>
      <c r="L60" s="71">
        <v>58.13</v>
      </c>
      <c r="M60" s="71">
        <v>66.72</v>
      </c>
      <c r="N60" s="71">
        <v>0.55000000000000004</v>
      </c>
      <c r="O60" s="71">
        <v>0.26</v>
      </c>
      <c r="P60" s="71">
        <v>4.9000000000000004</v>
      </c>
      <c r="Q60" s="71">
        <v>2.77</v>
      </c>
      <c r="R60" s="71">
        <v>0.39</v>
      </c>
      <c r="S60" s="72">
        <f t="shared" si="3"/>
        <v>4.5100000000000007</v>
      </c>
      <c r="T60" s="71">
        <v>0.41</v>
      </c>
      <c r="U60" s="71">
        <v>85.31</v>
      </c>
    </row>
    <row r="61" spans="1:21" x14ac:dyDescent="0.25">
      <c r="A61" s="66" t="s">
        <v>68</v>
      </c>
      <c r="B61" s="66">
        <v>6626</v>
      </c>
      <c r="C61" s="69">
        <v>9450</v>
      </c>
      <c r="D61" s="70">
        <v>69.53</v>
      </c>
      <c r="E61" s="70">
        <v>47.62</v>
      </c>
      <c r="F61" s="72">
        <f t="shared" si="4"/>
        <v>0.15488594762038863</v>
      </c>
      <c r="G61" s="70">
        <v>0.11</v>
      </c>
      <c r="H61" s="70">
        <v>61.27</v>
      </c>
      <c r="I61" s="70">
        <v>8.56</v>
      </c>
      <c r="J61" s="71">
        <v>12.3</v>
      </c>
      <c r="K61" s="72">
        <f t="shared" si="2"/>
        <v>0.32525398492311769</v>
      </c>
      <c r="L61" s="71">
        <v>71.02</v>
      </c>
      <c r="M61" s="71">
        <v>77.73</v>
      </c>
      <c r="N61" s="71">
        <v>0.23</v>
      </c>
      <c r="O61" s="71">
        <v>-0.01</v>
      </c>
      <c r="P61" s="71">
        <v>5.12</v>
      </c>
      <c r="Q61" s="71">
        <v>1.65</v>
      </c>
      <c r="R61" s="71">
        <v>0.61</v>
      </c>
      <c r="S61" s="72">
        <f t="shared" si="3"/>
        <v>4.51</v>
      </c>
      <c r="T61" s="71">
        <v>0.22</v>
      </c>
      <c r="U61" s="71">
        <v>86.98</v>
      </c>
    </row>
    <row r="62" spans="1:21" x14ac:dyDescent="0.25">
      <c r="A62" s="66" t="s">
        <v>100</v>
      </c>
      <c r="B62" s="66">
        <v>1077</v>
      </c>
      <c r="C62" s="69">
        <v>3482</v>
      </c>
      <c r="D62" s="70">
        <v>64.650000000000006</v>
      </c>
      <c r="E62" s="70">
        <v>17.670000000000002</v>
      </c>
      <c r="F62" s="72">
        <f t="shared" si="4"/>
        <v>0.27079303675048355</v>
      </c>
      <c r="G62" s="70">
        <v>0.28000000000000003</v>
      </c>
      <c r="H62" s="70">
        <v>58.65</v>
      </c>
      <c r="I62" s="70">
        <v>5.89</v>
      </c>
      <c r="J62" s="71">
        <v>9.11</v>
      </c>
      <c r="K62" s="72">
        <f t="shared" si="2"/>
        <v>1.5325016228097539</v>
      </c>
      <c r="L62" s="71">
        <v>103.4</v>
      </c>
      <c r="M62" s="71">
        <v>30.12</v>
      </c>
      <c r="N62" s="71">
        <v>1.58</v>
      </c>
      <c r="O62" s="71">
        <v>-0.18</v>
      </c>
      <c r="P62" s="71">
        <v>5.42</v>
      </c>
      <c r="Q62" s="71">
        <v>2.54</v>
      </c>
      <c r="R62" s="71">
        <v>0.88</v>
      </c>
      <c r="S62" s="72">
        <f t="shared" si="3"/>
        <v>4.54</v>
      </c>
      <c r="T62" s="71">
        <v>0.94</v>
      </c>
      <c r="U62" s="71">
        <v>51.46</v>
      </c>
    </row>
    <row r="63" spans="1:21" x14ac:dyDescent="0.25">
      <c r="A63" s="66" t="s">
        <v>62</v>
      </c>
      <c r="B63" s="66">
        <v>12</v>
      </c>
      <c r="C63" s="69">
        <v>9133</v>
      </c>
      <c r="D63" s="70">
        <v>61.53</v>
      </c>
      <c r="E63" s="70">
        <v>27.05</v>
      </c>
      <c r="F63" s="72">
        <f t="shared" si="4"/>
        <v>0.86565096952908582</v>
      </c>
      <c r="G63" s="70">
        <v>0.25</v>
      </c>
      <c r="H63" s="70">
        <v>56.66</v>
      </c>
      <c r="I63" s="70">
        <v>5.87</v>
      </c>
      <c r="J63" s="71">
        <v>9.5399999999999991</v>
      </c>
      <c r="K63" s="72">
        <f t="shared" si="2"/>
        <v>3.2001884270945871</v>
      </c>
      <c r="L63" s="71">
        <v>28.88</v>
      </c>
      <c r="M63" s="71">
        <v>47.74</v>
      </c>
      <c r="N63" s="71">
        <v>0.92</v>
      </c>
      <c r="O63" s="71">
        <v>2.57</v>
      </c>
      <c r="P63" s="71">
        <v>9.7100000000000009</v>
      </c>
      <c r="Q63" s="71">
        <v>2.39</v>
      </c>
      <c r="R63" s="71">
        <v>0.73</v>
      </c>
      <c r="S63" s="72">
        <f t="shared" si="3"/>
        <v>8.98</v>
      </c>
      <c r="T63" s="71">
        <v>-0.35</v>
      </c>
      <c r="U63" s="71">
        <v>85.17</v>
      </c>
    </row>
    <row r="64" spans="1:21" x14ac:dyDescent="0.25">
      <c r="A64" s="66" t="s">
        <v>86</v>
      </c>
      <c r="B64" s="66">
        <v>1399</v>
      </c>
      <c r="C64" s="69">
        <v>3722</v>
      </c>
      <c r="D64" s="70">
        <v>61.2</v>
      </c>
      <c r="E64" s="70">
        <v>16.38</v>
      </c>
      <c r="F64" s="72">
        <f t="shared" si="4"/>
        <v>0.42740750634433017</v>
      </c>
      <c r="G64" s="70">
        <v>0.32</v>
      </c>
      <c r="H64" s="70">
        <v>49.26</v>
      </c>
      <c r="I64" s="70">
        <v>11.22</v>
      </c>
      <c r="J64" s="71">
        <v>18.329999999999998</v>
      </c>
      <c r="K64" s="72">
        <f t="shared" si="2"/>
        <v>2.6093254355575715</v>
      </c>
      <c r="L64" s="71">
        <v>74.87</v>
      </c>
      <c r="M64" s="71">
        <v>33.26</v>
      </c>
      <c r="N64" s="71">
        <v>1.94</v>
      </c>
      <c r="O64" s="71">
        <v>0.76</v>
      </c>
      <c r="P64" s="71">
        <v>5.35</v>
      </c>
      <c r="Q64" s="71">
        <v>3.77</v>
      </c>
      <c r="R64" s="71">
        <v>1.78</v>
      </c>
      <c r="S64" s="72">
        <f t="shared" si="3"/>
        <v>3.5699999999999994</v>
      </c>
      <c r="T64" s="71">
        <v>-0.09</v>
      </c>
      <c r="U64" s="71">
        <v>62.42</v>
      </c>
    </row>
    <row r="65" spans="1:21" x14ac:dyDescent="0.25">
      <c r="A65" s="66" t="s">
        <v>103</v>
      </c>
      <c r="B65" s="66">
        <v>13107</v>
      </c>
      <c r="C65" s="69">
        <v>3219</v>
      </c>
      <c r="D65" s="70">
        <v>45.23</v>
      </c>
      <c r="E65" s="70">
        <v>32.479999999999997</v>
      </c>
      <c r="F65" s="72">
        <f t="shared" si="4"/>
        <v>7.0457373289160047E-2</v>
      </c>
      <c r="G65" s="70">
        <v>0.47</v>
      </c>
      <c r="H65" s="70">
        <v>40.76</v>
      </c>
      <c r="I65" s="70">
        <v>4.29</v>
      </c>
      <c r="J65" s="71">
        <v>9.4700000000000006</v>
      </c>
      <c r="K65" s="72">
        <f t="shared" si="2"/>
        <v>0.2169254103730297</v>
      </c>
      <c r="L65" s="71">
        <v>667.07</v>
      </c>
      <c r="M65" s="71">
        <v>79.69</v>
      </c>
      <c r="N65" s="71">
        <v>1.44</v>
      </c>
      <c r="O65" s="71">
        <v>0.1</v>
      </c>
      <c r="P65" s="71">
        <v>5.86</v>
      </c>
      <c r="Q65" s="71">
        <v>3.62</v>
      </c>
      <c r="R65" s="71">
        <v>1.55</v>
      </c>
      <c r="S65" s="72">
        <f t="shared" si="3"/>
        <v>4.3100000000000005</v>
      </c>
      <c r="T65" s="71">
        <v>0.47</v>
      </c>
      <c r="U65" s="71">
        <v>66.34</v>
      </c>
    </row>
    <row r="66" spans="1:21" x14ac:dyDescent="0.25">
      <c r="A66" s="66" t="s">
        <v>72</v>
      </c>
      <c r="B66" s="66">
        <v>68487</v>
      </c>
      <c r="C66" s="69">
        <v>3834</v>
      </c>
      <c r="D66" s="70">
        <v>44</v>
      </c>
      <c r="E66" s="70">
        <v>37.74</v>
      </c>
      <c r="F66" s="72">
        <f t="shared" si="4"/>
        <v>0.22898266274124959</v>
      </c>
      <c r="G66" s="70">
        <v>0.42</v>
      </c>
      <c r="H66" s="70">
        <v>39.08</v>
      </c>
      <c r="I66" s="70">
        <v>4.5999999999999996</v>
      </c>
      <c r="J66" s="71">
        <v>10.44</v>
      </c>
      <c r="K66" s="72">
        <f t="shared" si="2"/>
        <v>0.60673731515964391</v>
      </c>
      <c r="L66" s="71">
        <v>183.42</v>
      </c>
      <c r="M66" s="71">
        <v>96.56</v>
      </c>
      <c r="N66" s="71">
        <v>1.1000000000000001</v>
      </c>
      <c r="O66" s="71">
        <v>0.22</v>
      </c>
      <c r="P66" s="71">
        <v>5.86</v>
      </c>
      <c r="Q66" s="71">
        <v>3.44</v>
      </c>
      <c r="R66" s="71">
        <v>0.27</v>
      </c>
      <c r="S66" s="72">
        <f t="shared" si="3"/>
        <v>5.59</v>
      </c>
      <c r="T66" s="71">
        <v>1.62</v>
      </c>
      <c r="U66" s="71">
        <v>66.13</v>
      </c>
    </row>
    <row r="67" spans="1:21" x14ac:dyDescent="0.25">
      <c r="A67" s="66" t="s">
        <v>57</v>
      </c>
      <c r="B67" s="66">
        <v>1729</v>
      </c>
      <c r="C67" s="69">
        <v>3708</v>
      </c>
      <c r="D67" s="70">
        <v>43.54</v>
      </c>
      <c r="E67" s="70">
        <v>17.59</v>
      </c>
      <c r="F67" s="72">
        <f t="shared" si="4"/>
        <v>4.1094764526999256E-2</v>
      </c>
      <c r="G67" s="70">
        <v>0.05</v>
      </c>
      <c r="H67" s="70">
        <v>39.880000000000003</v>
      </c>
      <c r="I67" s="70">
        <v>3.48</v>
      </c>
      <c r="J67" s="71">
        <v>8</v>
      </c>
      <c r="K67" s="72">
        <f t="shared" si="2"/>
        <v>0.2336257221546291</v>
      </c>
      <c r="L67" s="71">
        <v>121.67</v>
      </c>
      <c r="M67" s="71">
        <v>44.12</v>
      </c>
      <c r="N67" s="71">
        <v>0.28999999999999998</v>
      </c>
      <c r="O67" s="71">
        <v>0.35</v>
      </c>
      <c r="P67" s="71">
        <v>5.84</v>
      </c>
      <c r="Q67" s="71">
        <v>1.9</v>
      </c>
      <c r="R67" s="71">
        <v>0.28000000000000003</v>
      </c>
      <c r="S67" s="72">
        <f t="shared" si="3"/>
        <v>5.56</v>
      </c>
      <c r="T67" s="71">
        <v>1.06</v>
      </c>
      <c r="U67" s="71">
        <v>68.33</v>
      </c>
    </row>
    <row r="68" spans="1:21" x14ac:dyDescent="0.25">
      <c r="A68" s="66" t="s">
        <v>43</v>
      </c>
      <c r="B68" s="66">
        <v>6733</v>
      </c>
      <c r="C68" s="69">
        <v>8247</v>
      </c>
      <c r="D68" s="70">
        <v>41.85</v>
      </c>
      <c r="E68" s="70">
        <v>27.47</v>
      </c>
      <c r="F68" s="72">
        <f t="shared" si="4"/>
        <v>0.49481135317160335</v>
      </c>
      <c r="G68" s="70">
        <v>0.72</v>
      </c>
      <c r="H68" s="70">
        <v>39.1</v>
      </c>
      <c r="I68" s="70">
        <v>3.02</v>
      </c>
      <c r="J68" s="71">
        <v>7.14</v>
      </c>
      <c r="K68" s="72">
        <f t="shared" si="2"/>
        <v>1.8012790432166124</v>
      </c>
      <c r="L68" s="71">
        <v>145.51</v>
      </c>
      <c r="M68" s="71">
        <v>70.260000000000005</v>
      </c>
      <c r="N68" s="71">
        <v>2.61</v>
      </c>
      <c r="O68" s="71">
        <v>-0.27</v>
      </c>
      <c r="P68" s="71">
        <v>6.35</v>
      </c>
      <c r="Q68" s="71">
        <v>2.41</v>
      </c>
      <c r="R68" s="71">
        <v>0.77</v>
      </c>
      <c r="S68" s="72">
        <f t="shared" si="3"/>
        <v>5.58</v>
      </c>
      <c r="T68" s="71">
        <v>-0.96</v>
      </c>
      <c r="U68" s="71">
        <v>103.46</v>
      </c>
    </row>
    <row r="69" spans="1:21" x14ac:dyDescent="0.25">
      <c r="A69" s="66" t="s">
        <v>87</v>
      </c>
      <c r="B69" s="66">
        <v>6628</v>
      </c>
      <c r="C69" s="69">
        <v>2846</v>
      </c>
      <c r="D69" s="70">
        <v>40.25</v>
      </c>
      <c r="E69" s="70">
        <v>27.4</v>
      </c>
      <c r="F69" s="72">
        <f t="shared" si="4"/>
        <v>0.17563888644945991</v>
      </c>
      <c r="G69" s="70">
        <v>0.2</v>
      </c>
      <c r="H69" s="70">
        <v>36.04</v>
      </c>
      <c r="I69" s="70">
        <v>3.77</v>
      </c>
      <c r="J69" s="71">
        <v>9.36</v>
      </c>
      <c r="K69" s="72">
        <f t="shared" si="2"/>
        <v>0.64101783375715293</v>
      </c>
      <c r="L69" s="71">
        <v>113.87</v>
      </c>
      <c r="M69" s="71">
        <v>76.040000000000006</v>
      </c>
      <c r="N69" s="71">
        <v>0.73</v>
      </c>
      <c r="O69" s="71">
        <v>-0.04</v>
      </c>
      <c r="P69" s="71">
        <v>6.54</v>
      </c>
      <c r="Q69" s="71">
        <v>1.95</v>
      </c>
      <c r="R69" s="71">
        <v>1.29</v>
      </c>
      <c r="S69" s="72">
        <f t="shared" si="3"/>
        <v>5.25</v>
      </c>
      <c r="T69" s="71">
        <v>0.56999999999999995</v>
      </c>
      <c r="U69" s="71">
        <v>69.61</v>
      </c>
    </row>
    <row r="70" spans="1:21" x14ac:dyDescent="0.25">
      <c r="A70" s="66" t="s">
        <v>82</v>
      </c>
      <c r="B70" s="66">
        <v>65803</v>
      </c>
      <c r="C70" s="69">
        <v>3800</v>
      </c>
      <c r="D70" s="70">
        <v>39.93</v>
      </c>
      <c r="E70" s="70">
        <v>18.04</v>
      </c>
      <c r="F70" s="72">
        <f t="shared" si="4"/>
        <v>0.1610305958132045</v>
      </c>
      <c r="G70" s="70">
        <v>0.04</v>
      </c>
      <c r="H70" s="70">
        <v>36.07</v>
      </c>
      <c r="I70" s="70">
        <v>3.74</v>
      </c>
      <c r="J70" s="71">
        <v>9.3699999999999992</v>
      </c>
      <c r="K70" s="72">
        <f t="shared" si="2"/>
        <v>0.89263079719071237</v>
      </c>
      <c r="L70" s="71">
        <v>24.84</v>
      </c>
      <c r="M70" s="71">
        <v>50.02</v>
      </c>
      <c r="N70" s="71">
        <v>0.22</v>
      </c>
      <c r="O70" s="71">
        <v>0.19</v>
      </c>
      <c r="P70" s="71">
        <v>6.22</v>
      </c>
      <c r="Q70" s="71">
        <v>3.55</v>
      </c>
      <c r="R70" s="71">
        <v>0.23</v>
      </c>
      <c r="S70" s="72">
        <f t="shared" si="3"/>
        <v>5.9899999999999993</v>
      </c>
      <c r="T70" s="71">
        <v>1.1399999999999999</v>
      </c>
      <c r="U70" s="71">
        <v>68.63</v>
      </c>
    </row>
    <row r="71" spans="1:21" x14ac:dyDescent="0.25">
      <c r="A71" s="66" t="s">
        <v>93</v>
      </c>
      <c r="B71" s="66">
        <v>452</v>
      </c>
      <c r="C71" s="69">
        <v>3920</v>
      </c>
      <c r="D71" s="70">
        <v>37.99</v>
      </c>
      <c r="E71" s="70">
        <v>21.65</v>
      </c>
      <c r="F71" s="72">
        <f t="shared" si="4"/>
        <v>2.1862019425965832E-2</v>
      </c>
      <c r="G71" s="70">
        <v>0.14000000000000001</v>
      </c>
      <c r="H71" s="70">
        <v>34.56</v>
      </c>
      <c r="I71" s="70">
        <v>2.84</v>
      </c>
      <c r="J71" s="71">
        <v>7.47</v>
      </c>
      <c r="K71" s="72">
        <f t="shared" si="2"/>
        <v>0.10097930450792532</v>
      </c>
      <c r="L71" s="71">
        <v>640.38</v>
      </c>
      <c r="M71" s="71">
        <v>62.64</v>
      </c>
      <c r="N71" s="71">
        <v>0.64</v>
      </c>
      <c r="O71" s="71">
        <v>0.13</v>
      </c>
      <c r="P71" s="71">
        <v>5.5</v>
      </c>
      <c r="Q71" s="71">
        <v>1.75</v>
      </c>
      <c r="R71" s="71">
        <v>0.43</v>
      </c>
      <c r="S71" s="72">
        <f t="shared" si="3"/>
        <v>5.07</v>
      </c>
      <c r="T71" s="71">
        <v>-0.03</v>
      </c>
      <c r="U71" s="71">
        <v>91.6</v>
      </c>
    </row>
    <row r="72" spans="1:21" x14ac:dyDescent="0.25">
      <c r="A72" s="66" t="s">
        <v>71</v>
      </c>
      <c r="B72" s="66">
        <v>13602</v>
      </c>
      <c r="C72" s="69">
        <v>2159</v>
      </c>
      <c r="D72" s="70">
        <v>36.68</v>
      </c>
      <c r="E72" s="70">
        <v>22.33</v>
      </c>
      <c r="F72" s="72">
        <f t="shared" si="4"/>
        <v>0.13351134846461951</v>
      </c>
      <c r="G72" s="70">
        <v>0.06</v>
      </c>
      <c r="H72" s="70">
        <v>33.39</v>
      </c>
      <c r="I72" s="70">
        <v>3.18</v>
      </c>
      <c r="J72" s="71">
        <v>8.68</v>
      </c>
      <c r="K72" s="72">
        <f t="shared" si="2"/>
        <v>0.59790124704263103</v>
      </c>
      <c r="L72" s="71">
        <v>44.94</v>
      </c>
      <c r="M72" s="71">
        <v>66.88</v>
      </c>
      <c r="N72" s="71">
        <v>0.27</v>
      </c>
      <c r="O72" s="71">
        <v>0.05</v>
      </c>
      <c r="P72" s="71">
        <v>5.19</v>
      </c>
      <c r="Q72" s="71">
        <v>1.77</v>
      </c>
      <c r="R72" s="71">
        <v>1.43</v>
      </c>
      <c r="S72" s="72">
        <f t="shared" si="3"/>
        <v>3.7600000000000007</v>
      </c>
      <c r="T72" s="71">
        <v>0.19</v>
      </c>
      <c r="U72" s="71">
        <v>62.28</v>
      </c>
    </row>
    <row r="73" spans="1:21" x14ac:dyDescent="0.25">
      <c r="A73" s="66" t="s">
        <v>83</v>
      </c>
      <c r="B73" s="66">
        <v>65954</v>
      </c>
      <c r="C73" s="69">
        <v>2434</v>
      </c>
      <c r="D73" s="70">
        <v>36.24</v>
      </c>
      <c r="E73" s="70">
        <v>8.93</v>
      </c>
      <c r="F73" s="72">
        <f t="shared" si="4"/>
        <v>4.9428167237647209E-2</v>
      </c>
      <c r="G73" s="70">
        <v>0.28999999999999998</v>
      </c>
      <c r="H73" s="70">
        <v>33.049999999999997</v>
      </c>
      <c r="I73" s="70">
        <v>3.18</v>
      </c>
      <c r="J73" s="71">
        <v>8.77</v>
      </c>
      <c r="K73" s="72">
        <f t="shared" si="2"/>
        <v>0.55350691195573576</v>
      </c>
      <c r="L73" s="71">
        <v>586.71</v>
      </c>
      <c r="M73" s="71">
        <v>27.04</v>
      </c>
      <c r="N73" s="71">
        <v>3.3</v>
      </c>
      <c r="O73" s="71">
        <v>-0.01</v>
      </c>
      <c r="P73" s="71">
        <v>4.99</v>
      </c>
      <c r="Q73" s="71">
        <v>1.21</v>
      </c>
      <c r="R73" s="71">
        <v>1.41</v>
      </c>
      <c r="S73" s="72">
        <f t="shared" si="3"/>
        <v>3.58</v>
      </c>
      <c r="T73" s="71">
        <v>-0.55000000000000004</v>
      </c>
      <c r="U73" s="71">
        <v>70.709999999999994</v>
      </c>
    </row>
    <row r="74" spans="1:21" x14ac:dyDescent="0.25">
      <c r="A74" s="66" t="s">
        <v>70</v>
      </c>
      <c r="B74" s="66">
        <v>13305</v>
      </c>
      <c r="C74" s="69">
        <v>2984</v>
      </c>
      <c r="D74" s="70">
        <v>35.74</v>
      </c>
      <c r="E74" s="70">
        <v>8.83</v>
      </c>
      <c r="F74" s="72">
        <v>0</v>
      </c>
      <c r="G74" s="70">
        <v>0</v>
      </c>
      <c r="H74" s="70">
        <v>28.68</v>
      </c>
      <c r="I74" s="70">
        <v>7.05</v>
      </c>
      <c r="J74" s="71">
        <v>19.7</v>
      </c>
      <c r="K74" s="72">
        <f t="shared" si="2"/>
        <v>0</v>
      </c>
      <c r="L74" s="71">
        <v>0</v>
      </c>
      <c r="M74" s="71">
        <v>30.78</v>
      </c>
      <c r="N74" s="71">
        <v>0</v>
      </c>
      <c r="O74" s="71">
        <v>0.05</v>
      </c>
      <c r="P74" s="71">
        <v>4.93</v>
      </c>
      <c r="Q74" s="71">
        <v>3.91</v>
      </c>
      <c r="R74" s="71">
        <v>0.45</v>
      </c>
      <c r="S74" s="72">
        <f t="shared" si="3"/>
        <v>4.4799999999999995</v>
      </c>
      <c r="T74" s="71">
        <v>1.96</v>
      </c>
      <c r="U74" s="71">
        <v>53.08</v>
      </c>
    </row>
    <row r="75" spans="1:21" x14ac:dyDescent="0.25">
      <c r="A75" s="66" t="s">
        <v>75</v>
      </c>
      <c r="B75" s="66">
        <v>65817</v>
      </c>
      <c r="C75" s="69">
        <v>1885</v>
      </c>
      <c r="D75" s="70">
        <v>32.299999999999997</v>
      </c>
      <c r="E75" s="70">
        <v>17.5</v>
      </c>
      <c r="F75" s="72">
        <f t="shared" ref="F75:F92" si="5">G75/(L75/100)</f>
        <v>0.22950135614437722</v>
      </c>
      <c r="G75" s="70">
        <v>0.11</v>
      </c>
      <c r="H75" s="70">
        <v>28.72</v>
      </c>
      <c r="I75" s="70">
        <v>3.51</v>
      </c>
      <c r="J75" s="71">
        <v>10.86</v>
      </c>
      <c r="K75" s="72">
        <f t="shared" si="2"/>
        <v>1.3114363208250128</v>
      </c>
      <c r="L75" s="71">
        <v>47.93</v>
      </c>
      <c r="M75" s="71">
        <v>60.92</v>
      </c>
      <c r="N75" s="71">
        <v>0.64</v>
      </c>
      <c r="O75" s="71">
        <v>0</v>
      </c>
      <c r="P75" s="71">
        <v>4.8499999999999996</v>
      </c>
      <c r="Q75" s="71">
        <v>2.5299999999999998</v>
      </c>
      <c r="R75" s="71">
        <v>1.53</v>
      </c>
      <c r="S75" s="72">
        <f t="shared" si="3"/>
        <v>3.3199999999999994</v>
      </c>
      <c r="T75" s="71">
        <v>0.17</v>
      </c>
      <c r="U75" s="71">
        <v>63.01</v>
      </c>
    </row>
    <row r="76" spans="1:21" x14ac:dyDescent="0.25">
      <c r="A76" s="66" t="s">
        <v>64</v>
      </c>
      <c r="B76" s="66">
        <v>21774</v>
      </c>
      <c r="C76" s="69">
        <v>2436</v>
      </c>
      <c r="D76" s="70">
        <v>31.41</v>
      </c>
      <c r="E76" s="70">
        <v>9.69</v>
      </c>
      <c r="F76" s="72">
        <f t="shared" si="5"/>
        <v>0.10116337885685382</v>
      </c>
      <c r="G76" s="70">
        <v>0.02</v>
      </c>
      <c r="H76" s="70">
        <v>27.17</v>
      </c>
      <c r="I76" s="70">
        <v>4.12</v>
      </c>
      <c r="J76" s="71">
        <v>13.13</v>
      </c>
      <c r="K76" s="72">
        <f t="shared" si="2"/>
        <v>1.0439977178209889</v>
      </c>
      <c r="L76" s="71">
        <v>19.77</v>
      </c>
      <c r="M76" s="71">
        <v>35.69</v>
      </c>
      <c r="N76" s="71">
        <v>0.18</v>
      </c>
      <c r="O76" s="71">
        <v>0.33</v>
      </c>
      <c r="P76" s="71">
        <v>6.46</v>
      </c>
      <c r="Q76" s="71">
        <v>2.63</v>
      </c>
      <c r="R76" s="71">
        <v>0.23</v>
      </c>
      <c r="S76" s="72">
        <f t="shared" si="3"/>
        <v>6.2299999999999995</v>
      </c>
      <c r="T76" s="71">
        <v>1.34</v>
      </c>
      <c r="U76" s="71">
        <v>63.74</v>
      </c>
    </row>
    <row r="77" spans="1:21" x14ac:dyDescent="0.25">
      <c r="A77" s="66" t="s">
        <v>66</v>
      </c>
      <c r="B77" s="66">
        <v>19203</v>
      </c>
      <c r="C77" s="69">
        <v>2078</v>
      </c>
      <c r="D77" s="70">
        <v>30.62</v>
      </c>
      <c r="E77" s="70">
        <v>9.36</v>
      </c>
      <c r="F77" s="72">
        <f t="shared" si="5"/>
        <v>0.10499475026248688</v>
      </c>
      <c r="G77" s="70">
        <v>7.0000000000000007E-2</v>
      </c>
      <c r="H77" s="70">
        <v>26.65</v>
      </c>
      <c r="I77" s="70">
        <v>3.74</v>
      </c>
      <c r="J77" s="71">
        <v>12.22</v>
      </c>
      <c r="K77" s="72">
        <f t="shared" si="2"/>
        <v>1.1217387848556293</v>
      </c>
      <c r="L77" s="71">
        <v>66.67</v>
      </c>
      <c r="M77" s="71">
        <v>35.130000000000003</v>
      </c>
      <c r="N77" s="71">
        <v>0.73</v>
      </c>
      <c r="O77" s="71">
        <v>0</v>
      </c>
      <c r="P77" s="71">
        <v>6.52</v>
      </c>
      <c r="Q77" s="71">
        <v>2.4300000000000002</v>
      </c>
      <c r="R77" s="71">
        <v>0.11</v>
      </c>
      <c r="S77" s="72">
        <f t="shared" si="3"/>
        <v>6.4099999999999993</v>
      </c>
      <c r="T77" s="71">
        <v>1.57</v>
      </c>
      <c r="U77" s="71">
        <v>60.14</v>
      </c>
    </row>
    <row r="78" spans="1:21" x14ac:dyDescent="0.25">
      <c r="A78" s="66" t="s">
        <v>107</v>
      </c>
      <c r="B78" s="66">
        <v>24786</v>
      </c>
      <c r="C78" s="69">
        <v>4601</v>
      </c>
      <c r="D78" s="70">
        <v>30.3</v>
      </c>
      <c r="E78" s="70">
        <v>16.91</v>
      </c>
      <c r="F78" s="72">
        <f t="shared" si="5"/>
        <v>8.4033613445378144E-2</v>
      </c>
      <c r="G78" s="70">
        <v>0.01</v>
      </c>
      <c r="H78" s="70">
        <v>27.06</v>
      </c>
      <c r="I78" s="70">
        <v>3.11</v>
      </c>
      <c r="J78" s="71">
        <v>10.25</v>
      </c>
      <c r="K78" s="72">
        <f t="shared" si="2"/>
        <v>0.4969462652003438</v>
      </c>
      <c r="L78" s="71">
        <v>11.9</v>
      </c>
      <c r="M78" s="71">
        <v>62.47</v>
      </c>
      <c r="N78" s="71">
        <v>7.0000000000000007E-2</v>
      </c>
      <c r="O78" s="71">
        <v>0.3</v>
      </c>
      <c r="P78" s="71">
        <v>6.17</v>
      </c>
      <c r="Q78" s="71">
        <v>3.6</v>
      </c>
      <c r="R78" s="71">
        <v>0.01</v>
      </c>
      <c r="S78" s="72">
        <f t="shared" si="3"/>
        <v>6.16</v>
      </c>
      <c r="T78" s="71">
        <v>1.34</v>
      </c>
      <c r="U78" s="71">
        <v>80.930000000000007</v>
      </c>
    </row>
    <row r="79" spans="1:21" x14ac:dyDescent="0.25">
      <c r="A79" s="66" t="s">
        <v>77</v>
      </c>
      <c r="B79" s="66">
        <v>65809</v>
      </c>
      <c r="C79" s="69">
        <v>3102</v>
      </c>
      <c r="D79" s="70">
        <v>28.34</v>
      </c>
      <c r="E79" s="70">
        <v>13.62</v>
      </c>
      <c r="F79" s="72">
        <f t="shared" si="5"/>
        <v>0.13382402141184344</v>
      </c>
      <c r="G79" s="70">
        <v>0.04</v>
      </c>
      <c r="H79" s="70">
        <v>25.63</v>
      </c>
      <c r="I79" s="70">
        <v>2.46</v>
      </c>
      <c r="J79" s="71">
        <v>8.66</v>
      </c>
      <c r="K79" s="72">
        <f t="shared" si="2"/>
        <v>0.98255522328813094</v>
      </c>
      <c r="L79" s="71">
        <v>29.89</v>
      </c>
      <c r="M79" s="71">
        <v>53.15</v>
      </c>
      <c r="N79" s="71">
        <v>0.32</v>
      </c>
      <c r="O79" s="71">
        <v>0.28000000000000003</v>
      </c>
      <c r="P79" s="71">
        <v>7.03</v>
      </c>
      <c r="Q79" s="71">
        <v>2.4500000000000002</v>
      </c>
      <c r="R79" s="71">
        <v>0.14000000000000001</v>
      </c>
      <c r="S79" s="72">
        <f t="shared" si="3"/>
        <v>6.8900000000000006</v>
      </c>
      <c r="T79" s="71">
        <v>1.17</v>
      </c>
      <c r="U79" s="71">
        <v>67.42</v>
      </c>
    </row>
    <row r="80" spans="1:21" x14ac:dyDescent="0.25">
      <c r="A80" s="66" t="s">
        <v>40</v>
      </c>
      <c r="B80" s="66">
        <v>9582</v>
      </c>
      <c r="C80" s="69">
        <v>2118</v>
      </c>
      <c r="D80" s="70">
        <v>27.37</v>
      </c>
      <c r="E80" s="70">
        <v>10.07</v>
      </c>
      <c r="F80" s="72">
        <f t="shared" si="5"/>
        <v>6.064741111363809E-2</v>
      </c>
      <c r="G80" s="70">
        <v>0.08</v>
      </c>
      <c r="H80" s="70">
        <v>23.08</v>
      </c>
      <c r="I80" s="70">
        <v>4.1100000000000003</v>
      </c>
      <c r="J80" s="71">
        <v>15.02</v>
      </c>
      <c r="K80" s="72">
        <f t="shared" si="2"/>
        <v>0.60225830301527394</v>
      </c>
      <c r="L80" s="71">
        <v>131.91</v>
      </c>
      <c r="M80" s="71">
        <v>43.62</v>
      </c>
      <c r="N80" s="71">
        <v>0.77</v>
      </c>
      <c r="O80" s="71">
        <v>0.68</v>
      </c>
      <c r="P80" s="71">
        <v>6.84</v>
      </c>
      <c r="Q80" s="71">
        <v>3.07</v>
      </c>
      <c r="R80" s="71">
        <v>7.0000000000000007E-2</v>
      </c>
      <c r="S80" s="72">
        <f t="shared" si="3"/>
        <v>6.77</v>
      </c>
      <c r="T80" s="71">
        <v>1.64</v>
      </c>
      <c r="U80" s="71">
        <v>60.42</v>
      </c>
    </row>
    <row r="81" spans="1:21" x14ac:dyDescent="0.25">
      <c r="A81" s="66" t="s">
        <v>357</v>
      </c>
      <c r="B81" s="66">
        <v>6498</v>
      </c>
      <c r="C81" s="69">
        <v>1899</v>
      </c>
      <c r="D81" s="70">
        <v>26.89</v>
      </c>
      <c r="E81" s="70">
        <v>16.440000000000001</v>
      </c>
      <c r="F81" s="72">
        <f t="shared" si="5"/>
        <v>2.991325157044571E-2</v>
      </c>
      <c r="G81" s="70">
        <v>0.01</v>
      </c>
      <c r="H81" s="70">
        <v>23.68</v>
      </c>
      <c r="I81" s="70">
        <v>3.17</v>
      </c>
      <c r="J81" s="71">
        <v>11.79</v>
      </c>
      <c r="K81" s="72">
        <f t="shared" si="2"/>
        <v>0.1819540849783802</v>
      </c>
      <c r="L81" s="71">
        <v>33.43</v>
      </c>
      <c r="M81" s="71">
        <v>69.44</v>
      </c>
      <c r="N81" s="71">
        <v>0.03</v>
      </c>
      <c r="O81" s="71">
        <v>0.41</v>
      </c>
      <c r="P81" s="71">
        <v>4.78</v>
      </c>
      <c r="Q81" s="71">
        <v>1.72</v>
      </c>
      <c r="R81" s="71">
        <v>0.41</v>
      </c>
      <c r="S81" s="72">
        <f t="shared" si="3"/>
        <v>4.37</v>
      </c>
      <c r="T81" s="71">
        <v>0.93</v>
      </c>
      <c r="U81" s="71">
        <v>72.319999999999993</v>
      </c>
    </row>
    <row r="82" spans="1:21" x14ac:dyDescent="0.25">
      <c r="A82" s="66" t="s">
        <v>97</v>
      </c>
      <c r="B82" s="66">
        <v>66002</v>
      </c>
      <c r="C82" s="69">
        <v>2235</v>
      </c>
      <c r="D82" s="70">
        <v>24.4</v>
      </c>
      <c r="E82" s="70">
        <v>4.63</v>
      </c>
      <c r="F82" s="72">
        <f t="shared" si="5"/>
        <v>1.7082867436948691E-2</v>
      </c>
      <c r="G82" s="70">
        <v>0.11</v>
      </c>
      <c r="H82" s="70">
        <v>21.65</v>
      </c>
      <c r="I82" s="70">
        <v>2.72</v>
      </c>
      <c r="J82" s="71">
        <v>11.16</v>
      </c>
      <c r="K82" s="72">
        <f t="shared" si="2"/>
        <v>0.36896041980450739</v>
      </c>
      <c r="L82" s="71">
        <v>643.91999999999996</v>
      </c>
      <c r="M82" s="71">
        <v>21.4</v>
      </c>
      <c r="N82" s="71">
        <v>2.2799999999999998</v>
      </c>
      <c r="O82" s="71">
        <v>-0.03</v>
      </c>
      <c r="P82" s="71">
        <v>6.07</v>
      </c>
      <c r="Q82" s="71">
        <v>1.95</v>
      </c>
      <c r="R82" s="71">
        <v>0.05</v>
      </c>
      <c r="S82" s="72">
        <f t="shared" si="3"/>
        <v>6.0200000000000005</v>
      </c>
      <c r="T82" s="71">
        <v>0.33</v>
      </c>
      <c r="U82" s="71">
        <v>87.68</v>
      </c>
    </row>
    <row r="83" spans="1:21" x14ac:dyDescent="0.25">
      <c r="A83" s="66" t="s">
        <v>96</v>
      </c>
      <c r="B83" s="66">
        <v>20629</v>
      </c>
      <c r="C83" s="69">
        <v>1751</v>
      </c>
      <c r="D83" s="70">
        <v>22.68</v>
      </c>
      <c r="E83" s="70">
        <v>5.65</v>
      </c>
      <c r="F83" s="72">
        <f t="shared" si="5"/>
        <v>8.5711836804662725E-2</v>
      </c>
      <c r="G83" s="70">
        <v>0.1</v>
      </c>
      <c r="H83" s="70">
        <v>22.61</v>
      </c>
      <c r="I83" s="70">
        <v>2.1</v>
      </c>
      <c r="J83" s="71">
        <v>9.25</v>
      </c>
      <c r="K83" s="72">
        <f t="shared" si="2"/>
        <v>1.5170236602595173</v>
      </c>
      <c r="L83" s="71">
        <v>116.67</v>
      </c>
      <c r="M83" s="71">
        <v>24.99</v>
      </c>
      <c r="N83" s="71">
        <v>1.82</v>
      </c>
      <c r="O83" s="71">
        <v>0.21</v>
      </c>
      <c r="P83" s="71">
        <v>6.16</v>
      </c>
      <c r="Q83" s="71">
        <v>1.46</v>
      </c>
      <c r="R83" s="71">
        <v>1.05</v>
      </c>
      <c r="S83" s="72">
        <f t="shared" si="3"/>
        <v>5.1100000000000003</v>
      </c>
      <c r="T83" s="71">
        <v>-0.47</v>
      </c>
      <c r="U83" s="71">
        <v>83.64</v>
      </c>
    </row>
    <row r="84" spans="1:21" x14ac:dyDescent="0.25">
      <c r="A84" s="66" t="s">
        <v>46</v>
      </c>
      <c r="B84" s="66">
        <v>60247</v>
      </c>
      <c r="C84" s="69">
        <v>2354</v>
      </c>
      <c r="D84" s="70">
        <v>17.11</v>
      </c>
      <c r="E84" s="70">
        <v>12.97</v>
      </c>
      <c r="F84" s="72">
        <f t="shared" si="5"/>
        <v>8.8130685216077573E-2</v>
      </c>
      <c r="G84" s="70">
        <v>0.28000000000000003</v>
      </c>
      <c r="H84" s="70">
        <v>15.48</v>
      </c>
      <c r="I84" s="70">
        <v>1.61</v>
      </c>
      <c r="J84" s="71">
        <v>9.43</v>
      </c>
      <c r="K84" s="72">
        <f t="shared" si="2"/>
        <v>0.6794964164693722</v>
      </c>
      <c r="L84" s="71">
        <v>317.70999999999998</v>
      </c>
      <c r="M84" s="71">
        <v>83.83</v>
      </c>
      <c r="N84" s="71">
        <v>2.1800000000000002</v>
      </c>
      <c r="O84" s="71">
        <v>0</v>
      </c>
      <c r="P84" s="71">
        <v>5.2</v>
      </c>
      <c r="Q84" s="71">
        <v>6.41</v>
      </c>
      <c r="R84" s="71">
        <v>0.39</v>
      </c>
      <c r="S84" s="72">
        <f t="shared" si="3"/>
        <v>4.8100000000000005</v>
      </c>
      <c r="T84" s="71">
        <v>0.69</v>
      </c>
      <c r="U84" s="71">
        <v>70.52</v>
      </c>
    </row>
    <row r="85" spans="1:21" x14ac:dyDescent="0.25">
      <c r="A85" s="66" t="s">
        <v>45</v>
      </c>
      <c r="B85" s="66">
        <v>61261</v>
      </c>
      <c r="C85" s="69">
        <v>1974</v>
      </c>
      <c r="D85" s="70">
        <v>15</v>
      </c>
      <c r="E85" s="70">
        <v>7.21</v>
      </c>
      <c r="F85" s="72">
        <f t="shared" si="5"/>
        <v>2.6157467957101756E-2</v>
      </c>
      <c r="G85" s="70">
        <v>0.02</v>
      </c>
      <c r="H85" s="70">
        <v>13.93</v>
      </c>
      <c r="I85" s="70">
        <v>1.1000000000000001</v>
      </c>
      <c r="J85" s="71">
        <v>7.34</v>
      </c>
      <c r="K85" s="72">
        <f t="shared" si="2"/>
        <v>0.36279428511930312</v>
      </c>
      <c r="L85" s="71">
        <v>76.459999999999994</v>
      </c>
      <c r="M85" s="71">
        <v>51.79</v>
      </c>
      <c r="N85" s="71">
        <v>0.24</v>
      </c>
      <c r="O85" s="71">
        <v>0</v>
      </c>
      <c r="P85" s="71">
        <v>5.4</v>
      </c>
      <c r="Q85" s="71">
        <v>1.4</v>
      </c>
      <c r="R85" s="71">
        <v>0.08</v>
      </c>
      <c r="S85" s="72">
        <f t="shared" si="3"/>
        <v>5.32</v>
      </c>
      <c r="T85" s="71">
        <v>0.55000000000000004</v>
      </c>
      <c r="U85" s="71">
        <v>84.94</v>
      </c>
    </row>
    <row r="86" spans="1:21" x14ac:dyDescent="0.25">
      <c r="A86" s="66" t="s">
        <v>47</v>
      </c>
      <c r="B86" s="66">
        <v>3544</v>
      </c>
      <c r="C86" s="69">
        <v>1250</v>
      </c>
      <c r="D86" s="70">
        <v>13.93</v>
      </c>
      <c r="E86" s="70">
        <v>3.35</v>
      </c>
      <c r="F86" s="72">
        <f t="shared" si="5"/>
        <v>0</v>
      </c>
      <c r="G86" s="70">
        <v>0</v>
      </c>
      <c r="H86" s="70">
        <v>11.95</v>
      </c>
      <c r="I86" s="70">
        <v>2.2000000000000002</v>
      </c>
      <c r="J86" s="71">
        <v>15.8</v>
      </c>
      <c r="K86" s="72">
        <f t="shared" si="2"/>
        <v>0</v>
      </c>
      <c r="L86" s="71">
        <v>19.46</v>
      </c>
      <c r="M86" s="71">
        <v>28.05</v>
      </c>
      <c r="N86" s="71">
        <v>0.1</v>
      </c>
      <c r="O86" s="71">
        <v>0</v>
      </c>
      <c r="P86" s="71">
        <v>6.37</v>
      </c>
      <c r="Q86" s="71">
        <v>3.01</v>
      </c>
      <c r="R86" s="71">
        <v>0.33</v>
      </c>
      <c r="S86" s="72">
        <f t="shared" si="3"/>
        <v>6.04</v>
      </c>
      <c r="T86" s="71">
        <v>0.81</v>
      </c>
      <c r="U86" s="71">
        <v>72.319999999999993</v>
      </c>
    </row>
    <row r="87" spans="1:21" x14ac:dyDescent="0.25">
      <c r="A87" s="66" t="s">
        <v>48</v>
      </c>
      <c r="B87" s="66">
        <v>3683</v>
      </c>
      <c r="C87" s="69">
        <v>1464</v>
      </c>
      <c r="D87" s="70">
        <v>13.28</v>
      </c>
      <c r="E87" s="70">
        <v>4.8099999999999996</v>
      </c>
      <c r="F87" s="72">
        <f t="shared" si="5"/>
        <v>7.7669902912621352E-2</v>
      </c>
      <c r="G87" s="70">
        <v>0.02</v>
      </c>
      <c r="H87" s="70">
        <v>10.45</v>
      </c>
      <c r="I87" s="70">
        <v>2.79</v>
      </c>
      <c r="J87" s="71">
        <v>21.01</v>
      </c>
      <c r="K87" s="72">
        <f t="shared" si="2"/>
        <v>1.6147588963122943</v>
      </c>
      <c r="L87" s="71">
        <v>25.75</v>
      </c>
      <c r="M87" s="71">
        <v>46.04</v>
      </c>
      <c r="N87" s="71">
        <v>0.51</v>
      </c>
      <c r="O87" s="71">
        <v>-0.05</v>
      </c>
      <c r="P87" s="71">
        <v>4.58</v>
      </c>
      <c r="Q87" s="71">
        <v>3.25</v>
      </c>
      <c r="R87" s="71">
        <v>0.82</v>
      </c>
      <c r="S87" s="72">
        <f t="shared" si="3"/>
        <v>3.7600000000000002</v>
      </c>
      <c r="T87" s="71">
        <v>1.05</v>
      </c>
      <c r="U87" s="71">
        <v>48.58</v>
      </c>
    </row>
    <row r="88" spans="1:21" x14ac:dyDescent="0.25">
      <c r="A88" s="66" t="s">
        <v>106</v>
      </c>
      <c r="B88" s="66">
        <v>3337</v>
      </c>
      <c r="C88" s="66">
        <v>998</v>
      </c>
      <c r="D88" s="70">
        <v>12.27</v>
      </c>
      <c r="E88" s="70">
        <v>2.3199999999999998</v>
      </c>
      <c r="F88" s="72">
        <f t="shared" si="5"/>
        <v>6.0262745570688205E-2</v>
      </c>
      <c r="G88" s="70">
        <v>0.1</v>
      </c>
      <c r="H88" s="70">
        <v>9.9600000000000009</v>
      </c>
      <c r="I88" s="70">
        <v>2.2599999999999998</v>
      </c>
      <c r="J88" s="71">
        <v>18.420000000000002</v>
      </c>
      <c r="K88" s="72">
        <f t="shared" si="2"/>
        <v>2.5975321366675952</v>
      </c>
      <c r="L88" s="71">
        <v>165.94</v>
      </c>
      <c r="M88" s="71">
        <v>23.31</v>
      </c>
      <c r="N88" s="71">
        <v>4.2699999999999996</v>
      </c>
      <c r="O88" s="71">
        <v>-1.57</v>
      </c>
      <c r="P88" s="71">
        <v>6.96</v>
      </c>
      <c r="Q88" s="71">
        <v>2.17</v>
      </c>
      <c r="R88" s="71">
        <v>0.51</v>
      </c>
      <c r="S88" s="72">
        <f t="shared" si="3"/>
        <v>6.45</v>
      </c>
      <c r="T88" s="71">
        <v>-0.03</v>
      </c>
      <c r="U88" s="71">
        <v>53.62</v>
      </c>
    </row>
    <row r="89" spans="1:21" x14ac:dyDescent="0.25">
      <c r="A89" s="66" t="s">
        <v>39</v>
      </c>
      <c r="B89" s="66">
        <v>21190</v>
      </c>
      <c r="C89" s="69">
        <v>1136</v>
      </c>
      <c r="D89" s="70">
        <v>10.99</v>
      </c>
      <c r="E89" s="70">
        <v>3.76</v>
      </c>
      <c r="F89" s="72">
        <f t="shared" si="5"/>
        <v>5.354957160342718E-2</v>
      </c>
      <c r="G89" s="70">
        <v>0.14000000000000001</v>
      </c>
      <c r="H89" s="70">
        <v>10.15</v>
      </c>
      <c r="I89" s="70">
        <v>0.83</v>
      </c>
      <c r="J89" s="71">
        <v>7.59</v>
      </c>
      <c r="K89" s="72">
        <f t="shared" si="2"/>
        <v>1.4241907341337017</v>
      </c>
      <c r="L89" s="71">
        <v>261.44</v>
      </c>
      <c r="M89" s="71">
        <v>37.08</v>
      </c>
      <c r="N89" s="71">
        <v>3.59</v>
      </c>
      <c r="O89" s="71">
        <v>0.05</v>
      </c>
      <c r="P89" s="71">
        <v>7.74</v>
      </c>
      <c r="Q89" s="71">
        <v>2.48</v>
      </c>
      <c r="R89" s="71">
        <v>0.19</v>
      </c>
      <c r="S89" s="72">
        <f t="shared" si="3"/>
        <v>7.55</v>
      </c>
      <c r="T89" s="71">
        <v>0.98</v>
      </c>
      <c r="U89" s="71">
        <v>67.53</v>
      </c>
    </row>
    <row r="90" spans="1:21" x14ac:dyDescent="0.25">
      <c r="A90" s="66" t="s">
        <v>42</v>
      </c>
      <c r="B90" s="66">
        <v>6418</v>
      </c>
      <c r="C90" s="69">
        <v>1268</v>
      </c>
      <c r="D90" s="70">
        <v>10.54</v>
      </c>
      <c r="E90" s="70">
        <v>2.5</v>
      </c>
      <c r="F90" s="72">
        <f t="shared" si="5"/>
        <v>0</v>
      </c>
      <c r="G90" s="70">
        <v>0</v>
      </c>
      <c r="H90" s="70">
        <v>9.32</v>
      </c>
      <c r="I90" s="70">
        <v>1.2</v>
      </c>
      <c r="J90" s="71">
        <v>11.38</v>
      </c>
      <c r="K90" s="72">
        <f t="shared" si="2"/>
        <v>0</v>
      </c>
      <c r="L90" s="71">
        <v>16.170000000000002</v>
      </c>
      <c r="M90" s="71">
        <v>26.85</v>
      </c>
      <c r="N90" s="71">
        <v>0.17</v>
      </c>
      <c r="O90" s="71">
        <v>0</v>
      </c>
      <c r="P90" s="71">
        <v>5.69</v>
      </c>
      <c r="Q90" s="71">
        <v>2.4300000000000002</v>
      </c>
      <c r="R90" s="71">
        <v>0.01</v>
      </c>
      <c r="S90" s="72">
        <f t="shared" si="3"/>
        <v>5.6800000000000006</v>
      </c>
      <c r="T90" s="71">
        <v>0.54</v>
      </c>
      <c r="U90" s="71">
        <v>82.73</v>
      </c>
    </row>
    <row r="91" spans="1:21" x14ac:dyDescent="0.25">
      <c r="A91" s="66" t="s">
        <v>79</v>
      </c>
      <c r="B91" s="66">
        <v>19</v>
      </c>
      <c r="C91" s="69">
        <v>1112</v>
      </c>
      <c r="D91" s="70">
        <v>10.35</v>
      </c>
      <c r="E91" s="70">
        <v>1.45</v>
      </c>
      <c r="F91" s="72">
        <f t="shared" si="5"/>
        <v>0</v>
      </c>
      <c r="G91" s="70">
        <v>0</v>
      </c>
      <c r="H91" s="70">
        <v>7.41</v>
      </c>
      <c r="I91" s="70">
        <v>2.94</v>
      </c>
      <c r="J91" s="71">
        <v>28.42</v>
      </c>
      <c r="K91" s="72">
        <f t="shared" si="2"/>
        <v>0</v>
      </c>
      <c r="L91" s="71">
        <v>2.97</v>
      </c>
      <c r="M91" s="71">
        <v>19.57</v>
      </c>
      <c r="N91" s="71">
        <v>7.0000000000000007E-2</v>
      </c>
      <c r="O91" s="71">
        <v>0</v>
      </c>
      <c r="P91" s="71">
        <v>6.72</v>
      </c>
      <c r="Q91" s="71">
        <v>3.04</v>
      </c>
      <c r="R91" s="71">
        <v>1.46</v>
      </c>
      <c r="S91" s="72">
        <f t="shared" si="3"/>
        <v>5.26</v>
      </c>
      <c r="T91" s="71">
        <v>1.17</v>
      </c>
      <c r="U91" s="71">
        <v>38.39</v>
      </c>
    </row>
    <row r="92" spans="1:21" x14ac:dyDescent="0.25">
      <c r="A92" s="66" t="s">
        <v>65</v>
      </c>
      <c r="B92" s="66">
        <v>10865</v>
      </c>
      <c r="C92" s="69">
        <v>1088</v>
      </c>
      <c r="D92" s="70">
        <v>10.31</v>
      </c>
      <c r="E92" s="70">
        <v>2.31</v>
      </c>
      <c r="F92" s="72">
        <f t="shared" si="5"/>
        <v>8.7082728592162539E-2</v>
      </c>
      <c r="G92" s="70">
        <v>0.03</v>
      </c>
      <c r="H92" s="70">
        <v>7.88</v>
      </c>
      <c r="I92" s="70">
        <v>2.42</v>
      </c>
      <c r="J92" s="71">
        <v>23.42</v>
      </c>
      <c r="K92" s="72">
        <f t="shared" si="2"/>
        <v>3.7698150905698067</v>
      </c>
      <c r="L92" s="71">
        <v>34.450000000000003</v>
      </c>
      <c r="M92" s="71">
        <v>29.33</v>
      </c>
      <c r="N92" s="71">
        <v>1.1299999999999999</v>
      </c>
      <c r="O92" s="71">
        <v>5.13</v>
      </c>
      <c r="P92" s="71">
        <v>6.03</v>
      </c>
      <c r="Q92" s="71">
        <v>2.5</v>
      </c>
      <c r="R92" s="71">
        <v>0.47</v>
      </c>
      <c r="S92" s="72">
        <f t="shared" si="3"/>
        <v>5.5600000000000005</v>
      </c>
      <c r="T92" s="71">
        <v>-1.66</v>
      </c>
      <c r="U92" s="71">
        <v>91.4</v>
      </c>
    </row>
    <row r="93" spans="1:21" x14ac:dyDescent="0.25">
      <c r="A93" s="66" t="s">
        <v>81</v>
      </c>
      <c r="B93" s="66">
        <v>66057</v>
      </c>
      <c r="C93" s="69">
        <v>1686</v>
      </c>
      <c r="D93" s="70">
        <v>10.24</v>
      </c>
      <c r="E93" s="70">
        <v>5.61</v>
      </c>
      <c r="F93" s="72">
        <v>0</v>
      </c>
      <c r="G93" s="70">
        <v>0</v>
      </c>
      <c r="H93" s="70">
        <v>8.8000000000000007</v>
      </c>
      <c r="I93" s="70">
        <v>1.35</v>
      </c>
      <c r="J93" s="71">
        <v>13.2</v>
      </c>
      <c r="K93" s="72">
        <f t="shared" si="2"/>
        <v>0</v>
      </c>
      <c r="L93" s="71">
        <v>0</v>
      </c>
      <c r="M93" s="71">
        <v>63.77</v>
      </c>
      <c r="N93" s="71">
        <v>0</v>
      </c>
      <c r="O93" s="71">
        <v>0</v>
      </c>
      <c r="P93" s="71">
        <v>6.13</v>
      </c>
      <c r="Q93" s="71">
        <v>3.05</v>
      </c>
      <c r="R93" s="71">
        <v>1.53</v>
      </c>
      <c r="S93" s="72">
        <f t="shared" si="3"/>
        <v>4.5999999999999996</v>
      </c>
      <c r="T93" s="71">
        <v>-4.0999999999999996</v>
      </c>
      <c r="U93" s="71">
        <v>154.66</v>
      </c>
    </row>
    <row r="94" spans="1:21" x14ac:dyDescent="0.25">
      <c r="A94" s="66" t="s">
        <v>88</v>
      </c>
      <c r="B94" s="66">
        <v>66044</v>
      </c>
      <c r="C94" s="66">
        <v>470</v>
      </c>
      <c r="D94" s="70">
        <v>6.46</v>
      </c>
      <c r="E94" s="70">
        <v>1.51</v>
      </c>
      <c r="F94" s="72">
        <v>0</v>
      </c>
      <c r="G94" s="70">
        <v>0</v>
      </c>
      <c r="H94" s="70">
        <v>5.72</v>
      </c>
      <c r="I94" s="70">
        <v>0.71</v>
      </c>
      <c r="J94" s="71">
        <v>11.04</v>
      </c>
      <c r="K94" s="72">
        <f t="shared" si="2"/>
        <v>0</v>
      </c>
      <c r="L94" s="71">
        <v>0</v>
      </c>
      <c r="M94" s="71">
        <v>26.3</v>
      </c>
      <c r="N94" s="71">
        <v>0</v>
      </c>
      <c r="O94" s="71">
        <v>0</v>
      </c>
      <c r="P94" s="71">
        <v>4.3499999999999996</v>
      </c>
      <c r="Q94" s="71">
        <v>1.71</v>
      </c>
      <c r="R94" s="71">
        <v>0.93</v>
      </c>
      <c r="S94" s="72">
        <f t="shared" si="3"/>
        <v>3.4199999999999995</v>
      </c>
      <c r="T94" s="71">
        <v>0</v>
      </c>
      <c r="U94" s="71">
        <v>64.34</v>
      </c>
    </row>
    <row r="95" spans="1:21" x14ac:dyDescent="0.25">
      <c r="A95" s="66" t="s">
        <v>78</v>
      </c>
      <c r="B95" s="66">
        <v>65862</v>
      </c>
      <c r="C95" s="66">
        <v>747</v>
      </c>
      <c r="D95" s="70">
        <v>6.22</v>
      </c>
      <c r="E95" s="70">
        <v>2.14</v>
      </c>
      <c r="F95" s="72">
        <v>0</v>
      </c>
      <c r="G95" s="70">
        <v>0</v>
      </c>
      <c r="H95" s="70">
        <v>4.88</v>
      </c>
      <c r="I95" s="70">
        <v>1.54</v>
      </c>
      <c r="J95" s="71">
        <v>24.73</v>
      </c>
      <c r="K95" s="72">
        <f t="shared" ref="K95:K158" si="6">(F95/E95)*100</f>
        <v>0</v>
      </c>
      <c r="L95" s="71">
        <v>0</v>
      </c>
      <c r="M95" s="71">
        <v>43.93</v>
      </c>
      <c r="N95" s="71">
        <v>0</v>
      </c>
      <c r="O95" s="71">
        <v>0</v>
      </c>
      <c r="P95" s="71">
        <v>10.61</v>
      </c>
      <c r="Q95" s="71">
        <v>1.3</v>
      </c>
      <c r="R95" s="71">
        <v>0.74</v>
      </c>
      <c r="S95" s="72">
        <f t="shared" ref="S95:S158" si="7">+P95-R95</f>
        <v>9.8699999999999992</v>
      </c>
      <c r="T95" s="71">
        <v>-0.3</v>
      </c>
      <c r="U95" s="71">
        <v>94.02</v>
      </c>
    </row>
    <row r="96" spans="1:21" x14ac:dyDescent="0.25">
      <c r="A96" s="66" t="s">
        <v>99</v>
      </c>
      <c r="B96" s="66">
        <v>10729</v>
      </c>
      <c r="C96" s="66">
        <v>829</v>
      </c>
      <c r="D96" s="70">
        <v>5.79</v>
      </c>
      <c r="E96" s="70">
        <v>1.71</v>
      </c>
      <c r="F96" s="72">
        <f>G96/(L96/100)</f>
        <v>3.2722513089005235E-2</v>
      </c>
      <c r="G96" s="70">
        <v>0.01</v>
      </c>
      <c r="H96" s="70">
        <v>4.29</v>
      </c>
      <c r="I96" s="70">
        <v>1.5</v>
      </c>
      <c r="J96" s="71">
        <v>25.87</v>
      </c>
      <c r="K96" s="72">
        <f t="shared" si="6"/>
        <v>1.913597256666973</v>
      </c>
      <c r="L96" s="71">
        <v>30.56</v>
      </c>
      <c r="M96" s="71">
        <v>39.79</v>
      </c>
      <c r="N96" s="71">
        <v>0.39</v>
      </c>
      <c r="O96" s="71">
        <v>0.99</v>
      </c>
      <c r="P96" s="71">
        <v>7.52</v>
      </c>
      <c r="Q96" s="71">
        <v>4.53</v>
      </c>
      <c r="R96" s="71">
        <v>0.15</v>
      </c>
      <c r="S96" s="72">
        <f t="shared" si="7"/>
        <v>7.3699999999999992</v>
      </c>
      <c r="T96" s="71">
        <v>0.93</v>
      </c>
      <c r="U96" s="71">
        <v>80.59</v>
      </c>
    </row>
    <row r="97" spans="1:21" x14ac:dyDescent="0.25">
      <c r="A97" s="66" t="s">
        <v>41</v>
      </c>
      <c r="B97" s="66">
        <v>3575</v>
      </c>
      <c r="C97" s="66">
        <v>536</v>
      </c>
      <c r="D97" s="70">
        <v>3.92</v>
      </c>
      <c r="E97" s="70">
        <v>1.1499999999999999</v>
      </c>
      <c r="F97" s="72">
        <f>G97/(L97/100)</f>
        <v>6.7578982936306806E-2</v>
      </c>
      <c r="G97" s="70">
        <v>0.04</v>
      </c>
      <c r="H97" s="70">
        <v>2.9</v>
      </c>
      <c r="I97" s="70">
        <v>1.01</v>
      </c>
      <c r="J97" s="71">
        <v>25.75</v>
      </c>
      <c r="K97" s="72">
        <f t="shared" si="6"/>
        <v>5.876433298809288</v>
      </c>
      <c r="L97" s="71">
        <v>59.19</v>
      </c>
      <c r="M97" s="71">
        <v>39.75</v>
      </c>
      <c r="N97" s="71">
        <v>3.53</v>
      </c>
      <c r="O97" s="71">
        <v>-1.22</v>
      </c>
      <c r="P97" s="71">
        <v>7.14</v>
      </c>
      <c r="Q97" s="71">
        <v>3.62</v>
      </c>
      <c r="R97" s="71">
        <v>0.01</v>
      </c>
      <c r="S97" s="72">
        <f t="shared" si="7"/>
        <v>7.13</v>
      </c>
      <c r="T97" s="71">
        <v>0.47</v>
      </c>
      <c r="U97" s="71">
        <v>90.19</v>
      </c>
    </row>
    <row r="98" spans="1:21" x14ac:dyDescent="0.25">
      <c r="A98" s="66" t="s">
        <v>89</v>
      </c>
      <c r="B98" s="66">
        <v>3790</v>
      </c>
      <c r="C98" s="66">
        <v>640</v>
      </c>
      <c r="D98" s="70">
        <v>3.83</v>
      </c>
      <c r="E98" s="70">
        <v>2.4500000000000002</v>
      </c>
      <c r="F98" s="72">
        <f>G98/(L98/100)</f>
        <v>3.5292931330039329E-2</v>
      </c>
      <c r="G98" s="70">
        <v>7.0000000000000007E-2</v>
      </c>
      <c r="H98" s="70">
        <v>3.07</v>
      </c>
      <c r="I98" s="70">
        <v>0.76</v>
      </c>
      <c r="J98" s="71">
        <v>19.75</v>
      </c>
      <c r="K98" s="72">
        <f t="shared" si="6"/>
        <v>1.4405278093893601</v>
      </c>
      <c r="L98" s="71">
        <v>198.34</v>
      </c>
      <c r="M98" s="71">
        <v>79.62</v>
      </c>
      <c r="N98" s="71">
        <v>3.05</v>
      </c>
      <c r="O98" s="71">
        <v>1.68</v>
      </c>
      <c r="P98" s="71">
        <v>6.13</v>
      </c>
      <c r="Q98" s="71">
        <v>3.91</v>
      </c>
      <c r="R98" s="71">
        <v>0.33</v>
      </c>
      <c r="S98" s="72">
        <f t="shared" si="7"/>
        <v>5.8</v>
      </c>
      <c r="T98" s="71">
        <v>0.01</v>
      </c>
      <c r="U98" s="71">
        <v>89.93</v>
      </c>
    </row>
    <row r="99" spans="1:21" x14ac:dyDescent="0.25">
      <c r="A99" s="66" t="s">
        <v>102</v>
      </c>
      <c r="B99" s="66">
        <v>61838</v>
      </c>
      <c r="C99" s="66">
        <v>452</v>
      </c>
      <c r="D99" s="70">
        <v>3.22</v>
      </c>
      <c r="E99" s="70">
        <v>1.53</v>
      </c>
      <c r="F99" s="72">
        <v>0</v>
      </c>
      <c r="G99" s="70">
        <v>0</v>
      </c>
      <c r="H99" s="70">
        <v>2.85</v>
      </c>
      <c r="I99" s="70">
        <v>0.37</v>
      </c>
      <c r="J99" s="71">
        <v>11.36</v>
      </c>
      <c r="K99" s="72">
        <f t="shared" si="6"/>
        <v>0</v>
      </c>
      <c r="L99" s="71">
        <v>0</v>
      </c>
      <c r="M99" s="71">
        <v>53.55</v>
      </c>
      <c r="N99" s="71">
        <v>0</v>
      </c>
      <c r="O99" s="71">
        <v>0</v>
      </c>
      <c r="P99" s="71">
        <v>4.01</v>
      </c>
      <c r="Q99" s="71">
        <v>3.68</v>
      </c>
      <c r="R99" s="71">
        <v>0.51</v>
      </c>
      <c r="S99" s="72">
        <f t="shared" si="7"/>
        <v>3.5</v>
      </c>
      <c r="T99" s="71">
        <v>0.98</v>
      </c>
      <c r="U99" s="71">
        <v>62.39</v>
      </c>
    </row>
    <row r="100" spans="1:21" x14ac:dyDescent="0.25">
      <c r="A100" s="66" t="s">
        <v>38</v>
      </c>
      <c r="B100" s="66">
        <v>15616</v>
      </c>
      <c r="C100" s="66">
        <v>315</v>
      </c>
      <c r="D100" s="70">
        <v>1.75</v>
      </c>
      <c r="E100" s="70">
        <v>0.39</v>
      </c>
      <c r="F100" s="72">
        <f>G100/(L100/100)</f>
        <v>1.7229496898690556E-2</v>
      </c>
      <c r="G100" s="70">
        <v>0.01</v>
      </c>
      <c r="H100" s="70">
        <v>1.66</v>
      </c>
      <c r="I100" s="70">
        <v>0.09</v>
      </c>
      <c r="J100" s="71">
        <v>4.92</v>
      </c>
      <c r="K100" s="72">
        <f t="shared" si="6"/>
        <v>4.4178197176129625</v>
      </c>
      <c r="L100" s="71">
        <v>58.04</v>
      </c>
      <c r="M100" s="71">
        <v>23.22</v>
      </c>
      <c r="N100" s="71">
        <v>2.65</v>
      </c>
      <c r="O100" s="71">
        <v>0</v>
      </c>
      <c r="P100" s="71">
        <v>6.76</v>
      </c>
      <c r="Q100" s="71">
        <v>0.1</v>
      </c>
      <c r="R100" s="71">
        <v>0.11</v>
      </c>
      <c r="S100" s="72">
        <f t="shared" si="7"/>
        <v>6.6499999999999995</v>
      </c>
      <c r="T100" s="71">
        <v>-6.38</v>
      </c>
      <c r="U100" s="71">
        <v>436.35</v>
      </c>
    </row>
    <row r="101" spans="1:21" x14ac:dyDescent="0.25">
      <c r="A101" s="66" t="s">
        <v>69</v>
      </c>
      <c r="B101" s="66">
        <v>61265</v>
      </c>
      <c r="C101" s="66">
        <v>115</v>
      </c>
      <c r="D101" s="70">
        <v>0.96</v>
      </c>
      <c r="E101" s="70">
        <v>0.41</v>
      </c>
      <c r="F101" s="72">
        <f>G101/(L101/100)</f>
        <v>1.0944511327569224E-2</v>
      </c>
      <c r="G101" s="70">
        <v>0.02</v>
      </c>
      <c r="H101" s="70">
        <v>0.8</v>
      </c>
      <c r="I101" s="70">
        <v>0.16</v>
      </c>
      <c r="J101" s="71">
        <v>16.47</v>
      </c>
      <c r="K101" s="72">
        <f t="shared" si="6"/>
        <v>2.6693930067242011</v>
      </c>
      <c r="L101" s="71">
        <v>182.74</v>
      </c>
      <c r="M101" s="71">
        <v>50.79</v>
      </c>
      <c r="N101" s="71">
        <v>4.01</v>
      </c>
      <c r="O101" s="71">
        <v>0</v>
      </c>
      <c r="P101" s="71">
        <v>4.91</v>
      </c>
      <c r="Q101" s="71">
        <v>3.05</v>
      </c>
      <c r="R101" s="71">
        <v>0.48</v>
      </c>
      <c r="S101" s="72">
        <f t="shared" si="7"/>
        <v>4.43</v>
      </c>
      <c r="T101" s="71">
        <v>0.22</v>
      </c>
      <c r="U101" s="71">
        <v>83.65</v>
      </c>
    </row>
    <row r="102" spans="1:21" x14ac:dyDescent="0.25">
      <c r="A102" s="66" t="s">
        <v>84</v>
      </c>
      <c r="B102" s="66">
        <v>12375</v>
      </c>
      <c r="C102" s="66">
        <v>290</v>
      </c>
      <c r="D102" s="70">
        <v>0.45</v>
      </c>
      <c r="E102" s="70">
        <v>0.39</v>
      </c>
      <c r="F102" s="72">
        <f>G102/(L102/100)</f>
        <v>3.4881490137258666E-3</v>
      </c>
      <c r="G102" s="70">
        <v>0.02</v>
      </c>
      <c r="H102" s="70">
        <v>0.37</v>
      </c>
      <c r="I102" s="70">
        <v>0.08</v>
      </c>
      <c r="J102" s="71">
        <v>17.95</v>
      </c>
      <c r="K102" s="72">
        <f t="shared" si="6"/>
        <v>0.89439718300663251</v>
      </c>
      <c r="L102" s="71">
        <v>573.37</v>
      </c>
      <c r="M102" s="71">
        <v>105.36</v>
      </c>
      <c r="N102" s="71">
        <v>5.14</v>
      </c>
      <c r="O102" s="71">
        <v>0</v>
      </c>
      <c r="P102" s="71">
        <v>6.69</v>
      </c>
      <c r="Q102" s="71">
        <v>0.56999999999999995</v>
      </c>
      <c r="R102" s="71">
        <v>0.2</v>
      </c>
      <c r="S102" s="72">
        <f t="shared" si="7"/>
        <v>6.49</v>
      </c>
      <c r="T102" s="71">
        <v>0.2</v>
      </c>
      <c r="U102" s="71">
        <v>97.19</v>
      </c>
    </row>
    <row r="103" spans="1:21" x14ac:dyDescent="0.25">
      <c r="A103" s="66" t="s">
        <v>74</v>
      </c>
      <c r="B103" s="66">
        <v>153</v>
      </c>
      <c r="C103" s="66">
        <v>78</v>
      </c>
      <c r="D103" s="70">
        <v>0.42</v>
      </c>
      <c r="E103" s="70">
        <v>0.04</v>
      </c>
      <c r="F103" s="72">
        <v>0</v>
      </c>
      <c r="G103" s="70">
        <v>0</v>
      </c>
      <c r="H103" s="70">
        <v>0.33</v>
      </c>
      <c r="I103" s="70">
        <v>0.09</v>
      </c>
      <c r="J103" s="71">
        <v>21.52</v>
      </c>
      <c r="K103" s="72">
        <f t="shared" si="6"/>
        <v>0</v>
      </c>
      <c r="L103" s="71">
        <v>0</v>
      </c>
      <c r="M103" s="71">
        <v>11.38</v>
      </c>
      <c r="N103" s="71">
        <v>0</v>
      </c>
      <c r="O103" s="71">
        <v>14.16</v>
      </c>
      <c r="P103" s="71">
        <v>16.61</v>
      </c>
      <c r="Q103" s="71">
        <v>6.19</v>
      </c>
      <c r="R103" s="71">
        <v>0.46</v>
      </c>
      <c r="S103" s="72">
        <f t="shared" si="7"/>
        <v>16.149999999999999</v>
      </c>
      <c r="T103" s="71">
        <v>1.73</v>
      </c>
      <c r="U103" s="71">
        <v>70.78</v>
      </c>
    </row>
    <row r="104" spans="1:21" x14ac:dyDescent="0.25">
      <c r="A104" s="66" t="s">
        <v>54</v>
      </c>
      <c r="B104" s="66">
        <v>19665</v>
      </c>
      <c r="C104" s="66">
        <v>84</v>
      </c>
      <c r="D104" s="70">
        <v>0.33</v>
      </c>
      <c r="E104" s="70">
        <v>0.05</v>
      </c>
      <c r="F104" s="72">
        <f>G104/(L104/100)</f>
        <v>1.3972334777141262E-2</v>
      </c>
      <c r="G104" s="70">
        <v>0.01</v>
      </c>
      <c r="H104" s="70">
        <v>0.28000000000000003</v>
      </c>
      <c r="I104" s="70">
        <v>0.05</v>
      </c>
      <c r="J104" s="71">
        <v>16.03</v>
      </c>
      <c r="K104" s="72">
        <f t="shared" si="6"/>
        <v>27.944669554282527</v>
      </c>
      <c r="L104" s="71">
        <v>71.569999999999993</v>
      </c>
      <c r="M104" s="71">
        <v>17.87</v>
      </c>
      <c r="N104" s="71">
        <v>18.760000000000002</v>
      </c>
      <c r="O104" s="71">
        <v>-1.37</v>
      </c>
      <c r="P104" s="71">
        <v>9.18</v>
      </c>
      <c r="Q104" s="71">
        <v>3.36</v>
      </c>
      <c r="R104" s="71">
        <v>0.25</v>
      </c>
      <c r="S104" s="72">
        <f t="shared" si="7"/>
        <v>8.93</v>
      </c>
      <c r="T104" s="71">
        <v>-9.4</v>
      </c>
      <c r="U104" s="71">
        <v>78.09</v>
      </c>
    </row>
    <row r="105" spans="1:21" x14ac:dyDescent="0.25">
      <c r="A105" s="66" t="s">
        <v>60</v>
      </c>
      <c r="B105" s="66">
        <v>21614</v>
      </c>
      <c r="C105" s="66">
        <v>151</v>
      </c>
      <c r="D105" s="70">
        <v>0.31</v>
      </c>
      <c r="E105" s="70">
        <v>0.02</v>
      </c>
      <c r="F105" s="72">
        <f>G105/(L105/100)</f>
        <v>0</v>
      </c>
      <c r="G105" s="70">
        <v>0</v>
      </c>
      <c r="H105" s="70">
        <v>0.28999999999999998</v>
      </c>
      <c r="I105" s="70">
        <v>0.02</v>
      </c>
      <c r="J105" s="71">
        <v>7.73</v>
      </c>
      <c r="K105" s="72">
        <f t="shared" si="6"/>
        <v>0</v>
      </c>
      <c r="L105" s="71">
        <v>119.65</v>
      </c>
      <c r="M105" s="71">
        <v>6.81</v>
      </c>
      <c r="N105" s="71">
        <v>1.76</v>
      </c>
      <c r="O105" s="71">
        <v>-0.78</v>
      </c>
      <c r="P105" s="71">
        <v>8.19</v>
      </c>
      <c r="Q105" s="71">
        <v>3.27</v>
      </c>
      <c r="R105" s="71">
        <v>0</v>
      </c>
      <c r="S105" s="72">
        <f t="shared" si="7"/>
        <v>8.19</v>
      </c>
      <c r="T105" s="71">
        <v>1.39</v>
      </c>
      <c r="U105" s="71">
        <v>61.11</v>
      </c>
    </row>
    <row r="106" spans="1:21" x14ac:dyDescent="0.25">
      <c r="A106" s="66" t="s">
        <v>56</v>
      </c>
      <c r="B106" s="66">
        <v>23896</v>
      </c>
      <c r="C106" s="66">
        <v>251</v>
      </c>
      <c r="D106" s="70">
        <v>0.13</v>
      </c>
      <c r="E106" s="70">
        <v>0.01</v>
      </c>
      <c r="F106" s="72">
        <v>0</v>
      </c>
      <c r="G106" s="70">
        <v>0</v>
      </c>
      <c r="H106" s="70">
        <v>0.11</v>
      </c>
      <c r="I106" s="70">
        <v>0.02</v>
      </c>
      <c r="J106" s="71">
        <v>15.64</v>
      </c>
      <c r="K106" s="72">
        <f t="shared" si="6"/>
        <v>0</v>
      </c>
      <c r="L106" s="71">
        <v>0</v>
      </c>
      <c r="M106" s="71">
        <v>5.52</v>
      </c>
      <c r="N106" s="71">
        <v>0</v>
      </c>
      <c r="O106" s="71">
        <v>0</v>
      </c>
      <c r="P106" s="71">
        <v>6.02</v>
      </c>
      <c r="Q106" s="71">
        <v>3.87</v>
      </c>
      <c r="R106" s="71">
        <v>0</v>
      </c>
      <c r="S106" s="72">
        <f t="shared" si="7"/>
        <v>6.02</v>
      </c>
      <c r="T106" s="71">
        <v>3.56</v>
      </c>
      <c r="U106" s="71">
        <v>32.31</v>
      </c>
    </row>
    <row r="107" spans="1:21" x14ac:dyDescent="0.25">
      <c r="A107" s="66" t="s">
        <v>136</v>
      </c>
      <c r="B107" s="66">
        <v>23521</v>
      </c>
      <c r="C107" s="73">
        <v>1128114</v>
      </c>
      <c r="D107" s="70">
        <v>12283.49</v>
      </c>
      <c r="E107" s="70">
        <v>10847.46</v>
      </c>
      <c r="F107" s="44">
        <f t="shared" ref="F107:F138" si="8">G107/(L107/100)</f>
        <v>183.13838402015477</v>
      </c>
      <c r="G107" s="70">
        <v>101.77</v>
      </c>
      <c r="H107" s="70">
        <v>10795.94</v>
      </c>
      <c r="I107" s="70">
        <v>1117.3399999999999</v>
      </c>
      <c r="J107" s="71">
        <v>9.1</v>
      </c>
      <c r="K107" s="44">
        <f t="shared" si="6"/>
        <v>1.6883066083687313</v>
      </c>
      <c r="L107" s="71">
        <v>55.57</v>
      </c>
      <c r="M107" s="71">
        <v>100.48</v>
      </c>
      <c r="N107" s="71">
        <v>0.94</v>
      </c>
      <c r="O107" s="71">
        <v>0.74</v>
      </c>
      <c r="P107" s="71">
        <v>5.43</v>
      </c>
      <c r="Q107" s="71">
        <v>3.49</v>
      </c>
      <c r="R107" s="71">
        <v>1.62</v>
      </c>
      <c r="S107" s="44">
        <f t="shared" si="7"/>
        <v>3.8099999999999996</v>
      </c>
      <c r="T107" s="71">
        <v>0.33</v>
      </c>
      <c r="U107" s="71">
        <v>54.65</v>
      </c>
    </row>
    <row r="108" spans="1:21" x14ac:dyDescent="0.25">
      <c r="A108" s="66" t="s">
        <v>182</v>
      </c>
      <c r="B108" s="66">
        <v>66364</v>
      </c>
      <c r="C108" s="73">
        <v>209002</v>
      </c>
      <c r="D108" s="70">
        <v>3457.4</v>
      </c>
      <c r="E108" s="70">
        <v>2962.5</v>
      </c>
      <c r="F108" s="44">
        <f t="shared" si="8"/>
        <v>14.280345734686207</v>
      </c>
      <c r="G108" s="70">
        <v>3.8</v>
      </c>
      <c r="H108" s="70">
        <v>2745.3</v>
      </c>
      <c r="I108" s="70">
        <v>270.27999999999997</v>
      </c>
      <c r="J108" s="71">
        <v>7.82</v>
      </c>
      <c r="K108" s="44">
        <f t="shared" si="6"/>
        <v>0.48203698682485091</v>
      </c>
      <c r="L108" s="71">
        <v>26.61</v>
      </c>
      <c r="M108" s="71">
        <v>107.91</v>
      </c>
      <c r="N108" s="71">
        <v>0.13</v>
      </c>
      <c r="O108" s="71">
        <v>0.08</v>
      </c>
      <c r="P108" s="71">
        <v>4.41</v>
      </c>
      <c r="Q108" s="71">
        <v>4.1500000000000004</v>
      </c>
      <c r="R108" s="71">
        <v>2.77</v>
      </c>
      <c r="S108" s="44">
        <f t="shared" si="7"/>
        <v>1.6400000000000001</v>
      </c>
      <c r="T108" s="71">
        <v>0.28999999999999998</v>
      </c>
      <c r="U108" s="71">
        <v>41.86</v>
      </c>
    </row>
    <row r="109" spans="1:21" x14ac:dyDescent="0.25">
      <c r="A109" s="66" t="s">
        <v>205</v>
      </c>
      <c r="B109" s="66">
        <v>24224</v>
      </c>
      <c r="C109" s="73">
        <v>199162</v>
      </c>
      <c r="D109" s="70">
        <v>3059.78</v>
      </c>
      <c r="E109" s="70">
        <v>2775.86</v>
      </c>
      <c r="F109" s="44">
        <f t="shared" si="8"/>
        <v>21.712158808933001</v>
      </c>
      <c r="G109" s="70">
        <v>7</v>
      </c>
      <c r="H109" s="70">
        <v>2684.85</v>
      </c>
      <c r="I109" s="70">
        <v>340.98</v>
      </c>
      <c r="J109" s="71">
        <v>11.12</v>
      </c>
      <c r="K109" s="44">
        <f t="shared" si="6"/>
        <v>0.78217773262819446</v>
      </c>
      <c r="L109" s="71">
        <v>32.24</v>
      </c>
      <c r="M109" s="71">
        <v>103.39</v>
      </c>
      <c r="N109" s="71">
        <v>0.25</v>
      </c>
      <c r="O109" s="71">
        <v>0.15</v>
      </c>
      <c r="P109" s="71">
        <v>4.63</v>
      </c>
      <c r="Q109" s="71">
        <v>5.21</v>
      </c>
      <c r="R109" s="71">
        <v>3.28</v>
      </c>
      <c r="S109" s="44">
        <f t="shared" si="7"/>
        <v>1.35</v>
      </c>
      <c r="T109" s="71">
        <v>0.5</v>
      </c>
      <c r="U109" s="71">
        <v>35.01</v>
      </c>
    </row>
    <row r="110" spans="1:21" x14ac:dyDescent="0.25">
      <c r="A110" s="66" t="s">
        <v>236</v>
      </c>
      <c r="B110" s="66">
        <v>24923</v>
      </c>
      <c r="C110" s="73">
        <v>123615</v>
      </c>
      <c r="D110" s="70">
        <v>2599.96</v>
      </c>
      <c r="E110" s="70">
        <v>1615.57</v>
      </c>
      <c r="F110" s="44">
        <f t="shared" si="8"/>
        <v>24.939024390243905</v>
      </c>
      <c r="G110" s="70">
        <v>36.81</v>
      </c>
      <c r="H110" s="70">
        <v>1845.35</v>
      </c>
      <c r="I110" s="70">
        <v>352.56</v>
      </c>
      <c r="J110" s="71">
        <v>13.49</v>
      </c>
      <c r="K110" s="44">
        <f t="shared" si="6"/>
        <v>1.5436672128254365</v>
      </c>
      <c r="L110" s="71">
        <v>147.6</v>
      </c>
      <c r="M110" s="71">
        <v>87.55</v>
      </c>
      <c r="N110" s="71">
        <v>2.2799999999999998</v>
      </c>
      <c r="O110" s="71">
        <v>0.56000000000000005</v>
      </c>
      <c r="P110" s="71">
        <v>5.1100000000000003</v>
      </c>
      <c r="Q110" s="71">
        <v>3.46</v>
      </c>
      <c r="R110" s="71">
        <v>2.95</v>
      </c>
      <c r="S110" s="44">
        <f t="shared" si="7"/>
        <v>2.16</v>
      </c>
      <c r="T110" s="71">
        <v>-1.1599999999999999</v>
      </c>
      <c r="U110" s="71">
        <v>57.56</v>
      </c>
    </row>
    <row r="111" spans="1:21" x14ac:dyDescent="0.25">
      <c r="A111" s="66" t="s">
        <v>179</v>
      </c>
      <c r="B111" s="66">
        <v>68693</v>
      </c>
      <c r="C111" s="73">
        <v>115342</v>
      </c>
      <c r="D111" s="70">
        <v>2276.56</v>
      </c>
      <c r="E111" s="70">
        <v>1546</v>
      </c>
      <c r="F111" s="44">
        <f t="shared" si="8"/>
        <v>13.000000000000002</v>
      </c>
      <c r="G111" s="70">
        <v>7.41</v>
      </c>
      <c r="H111" s="70">
        <v>2003.62</v>
      </c>
      <c r="I111" s="70">
        <v>228.95</v>
      </c>
      <c r="J111" s="71">
        <v>10.06</v>
      </c>
      <c r="K111" s="44">
        <f t="shared" si="6"/>
        <v>0.84087968952134551</v>
      </c>
      <c r="L111" s="71">
        <v>57</v>
      </c>
      <c r="M111" s="71">
        <v>77.16</v>
      </c>
      <c r="N111" s="71">
        <v>0.48</v>
      </c>
      <c r="O111" s="71">
        <v>0.08</v>
      </c>
      <c r="P111" s="71">
        <v>5.31</v>
      </c>
      <c r="Q111" s="71">
        <v>3.49</v>
      </c>
      <c r="R111" s="71">
        <v>1.46</v>
      </c>
      <c r="S111" s="44">
        <f t="shared" si="7"/>
        <v>3.8499999999999996</v>
      </c>
      <c r="T111" s="71">
        <v>0.45</v>
      </c>
      <c r="U111" s="71">
        <v>63.35</v>
      </c>
    </row>
    <row r="112" spans="1:21" x14ac:dyDescent="0.25">
      <c r="A112" s="66" t="s">
        <v>156</v>
      </c>
      <c r="B112" s="66">
        <v>67352</v>
      </c>
      <c r="C112" s="73">
        <v>101411</v>
      </c>
      <c r="D112" s="70">
        <v>2180.9699999999998</v>
      </c>
      <c r="E112" s="70">
        <v>1743.37</v>
      </c>
      <c r="F112" s="44">
        <f t="shared" si="8"/>
        <v>9.1660923501033764</v>
      </c>
      <c r="G112" s="70">
        <v>3.99</v>
      </c>
      <c r="H112" s="70">
        <v>1705.98</v>
      </c>
      <c r="I112" s="70">
        <v>184.45</v>
      </c>
      <c r="J112" s="71">
        <v>8.4499999999999993</v>
      </c>
      <c r="K112" s="44">
        <f t="shared" si="6"/>
        <v>0.52576861768318695</v>
      </c>
      <c r="L112" s="71">
        <v>43.53</v>
      </c>
      <c r="M112" s="71">
        <v>102.19</v>
      </c>
      <c r="N112" s="71">
        <v>0.23</v>
      </c>
      <c r="O112" s="71">
        <v>0.08</v>
      </c>
      <c r="P112" s="71">
        <v>4.42</v>
      </c>
      <c r="Q112" s="71">
        <v>2.69</v>
      </c>
      <c r="R112" s="71">
        <v>2.4500000000000002</v>
      </c>
      <c r="S112" s="44">
        <f t="shared" si="7"/>
        <v>1.9699999999999998</v>
      </c>
      <c r="T112" s="71">
        <v>0.08</v>
      </c>
      <c r="U112" s="71">
        <v>48.76</v>
      </c>
    </row>
    <row r="113" spans="1:21" x14ac:dyDescent="0.25">
      <c r="A113" s="66" t="s">
        <v>148</v>
      </c>
      <c r="B113" s="66">
        <v>9095</v>
      </c>
      <c r="C113" s="73">
        <v>99987</v>
      </c>
      <c r="D113" s="70">
        <v>1853.42</v>
      </c>
      <c r="E113" s="70">
        <v>1539.32</v>
      </c>
      <c r="F113" s="44">
        <f t="shared" si="8"/>
        <v>6.6073875234180575</v>
      </c>
      <c r="G113" s="70">
        <v>23.63</v>
      </c>
      <c r="H113" s="70">
        <v>1613.88</v>
      </c>
      <c r="I113" s="70">
        <v>214.48</v>
      </c>
      <c r="J113" s="71">
        <v>11.57</v>
      </c>
      <c r="K113" s="44">
        <f t="shared" si="6"/>
        <v>0.42924067272679223</v>
      </c>
      <c r="L113" s="71">
        <v>357.63</v>
      </c>
      <c r="M113" s="71">
        <v>95.38</v>
      </c>
      <c r="N113" s="71">
        <v>1.54</v>
      </c>
      <c r="O113" s="71">
        <v>0.38</v>
      </c>
      <c r="P113" s="71">
        <v>5.69</v>
      </c>
      <c r="Q113" s="71">
        <v>3.44</v>
      </c>
      <c r="R113" s="71">
        <v>2.19</v>
      </c>
      <c r="S113" s="44">
        <f t="shared" si="7"/>
        <v>3.5000000000000004</v>
      </c>
      <c r="T113" s="71">
        <v>0.62</v>
      </c>
      <c r="U113" s="71">
        <v>49.73</v>
      </c>
    </row>
    <row r="114" spans="1:21" x14ac:dyDescent="0.25">
      <c r="A114" s="66" t="s">
        <v>147</v>
      </c>
      <c r="B114" s="66">
        <v>24560</v>
      </c>
      <c r="C114" s="73">
        <v>102423</v>
      </c>
      <c r="D114" s="70">
        <v>1620.46</v>
      </c>
      <c r="E114" s="70">
        <v>1297.78</v>
      </c>
      <c r="F114" s="44">
        <f t="shared" si="8"/>
        <v>6.8580759286977822</v>
      </c>
      <c r="G114" s="70">
        <v>5.04</v>
      </c>
      <c r="H114" s="70">
        <v>1367.48</v>
      </c>
      <c r="I114" s="70">
        <v>193.95</v>
      </c>
      <c r="J114" s="71">
        <v>11.96</v>
      </c>
      <c r="K114" s="44">
        <f t="shared" si="6"/>
        <v>0.52844672661759173</v>
      </c>
      <c r="L114" s="71">
        <v>73.489999999999995</v>
      </c>
      <c r="M114" s="71">
        <v>94.9</v>
      </c>
      <c r="N114" s="71">
        <v>0.39</v>
      </c>
      <c r="O114" s="71">
        <v>0.15</v>
      </c>
      <c r="P114" s="71">
        <v>4.96</v>
      </c>
      <c r="Q114" s="71">
        <v>2.0699999999999998</v>
      </c>
      <c r="R114" s="71">
        <v>1.52</v>
      </c>
      <c r="S114" s="44">
        <f t="shared" si="7"/>
        <v>3.44</v>
      </c>
      <c r="T114" s="71">
        <v>0.24</v>
      </c>
      <c r="U114" s="71">
        <v>67.75</v>
      </c>
    </row>
    <row r="115" spans="1:21" x14ac:dyDescent="0.25">
      <c r="A115" s="66" t="s">
        <v>230</v>
      </c>
      <c r="B115" s="66">
        <v>24557</v>
      </c>
      <c r="C115" s="73">
        <v>91285</v>
      </c>
      <c r="D115" s="70">
        <v>1483.29</v>
      </c>
      <c r="E115" s="70">
        <v>1151.31</v>
      </c>
      <c r="F115" s="44">
        <f t="shared" si="8"/>
        <v>7.1881606765327692</v>
      </c>
      <c r="G115" s="70">
        <v>5.0999999999999996</v>
      </c>
      <c r="H115" s="70">
        <v>1011.07</v>
      </c>
      <c r="I115" s="70">
        <v>253.51</v>
      </c>
      <c r="J115" s="71">
        <v>17.05</v>
      </c>
      <c r="K115" s="44">
        <f t="shared" si="6"/>
        <v>0.62434623833135905</v>
      </c>
      <c r="L115" s="71">
        <v>70.95</v>
      </c>
      <c r="M115" s="71">
        <v>113.87</v>
      </c>
      <c r="N115" s="71">
        <v>0.44</v>
      </c>
      <c r="O115" s="71">
        <v>0.19</v>
      </c>
      <c r="P115" s="71">
        <v>4.99</v>
      </c>
      <c r="Q115" s="71">
        <v>1.72</v>
      </c>
      <c r="R115" s="71">
        <v>1.77</v>
      </c>
      <c r="S115" s="44">
        <f t="shared" si="7"/>
        <v>3.22</v>
      </c>
      <c r="T115" s="71">
        <v>0.98</v>
      </c>
      <c r="U115" s="71">
        <v>45.55</v>
      </c>
    </row>
    <row r="116" spans="1:21" x14ac:dyDescent="0.25">
      <c r="A116" s="66" t="s">
        <v>207</v>
      </c>
      <c r="B116" s="66">
        <v>67836</v>
      </c>
      <c r="C116" s="73">
        <v>81355</v>
      </c>
      <c r="D116" s="70">
        <v>1306.05</v>
      </c>
      <c r="E116" s="70">
        <v>869.96</v>
      </c>
      <c r="F116" s="44">
        <f t="shared" si="8"/>
        <v>4.8413601314625208</v>
      </c>
      <c r="G116" s="70">
        <v>3.83</v>
      </c>
      <c r="H116" s="70">
        <v>1025.45</v>
      </c>
      <c r="I116" s="70">
        <v>160.88</v>
      </c>
      <c r="J116" s="71">
        <v>12.31</v>
      </c>
      <c r="K116" s="44">
        <f t="shared" si="6"/>
        <v>0.55650376241005572</v>
      </c>
      <c r="L116" s="71">
        <v>79.11</v>
      </c>
      <c r="M116" s="71">
        <v>84.84</v>
      </c>
      <c r="N116" s="71">
        <v>0.44</v>
      </c>
      <c r="O116" s="71">
        <v>0.19</v>
      </c>
      <c r="P116" s="71">
        <v>4.5599999999999996</v>
      </c>
      <c r="Q116" s="71">
        <v>2.31</v>
      </c>
      <c r="R116" s="71">
        <v>1.76</v>
      </c>
      <c r="S116" s="44">
        <f t="shared" si="7"/>
        <v>2.8</v>
      </c>
      <c r="T116" s="71">
        <v>0.05</v>
      </c>
      <c r="U116" s="71">
        <v>60.05</v>
      </c>
    </row>
    <row r="117" spans="1:21" x14ac:dyDescent="0.25">
      <c r="A117" s="66" t="s">
        <v>349</v>
      </c>
      <c r="B117" s="66">
        <v>67605</v>
      </c>
      <c r="C117" s="73">
        <v>57377</v>
      </c>
      <c r="D117" s="70">
        <v>1289.31</v>
      </c>
      <c r="E117" s="70">
        <v>902.1</v>
      </c>
      <c r="F117" s="44">
        <f t="shared" si="8"/>
        <v>6.2881782249371181</v>
      </c>
      <c r="G117" s="70">
        <v>1.75</v>
      </c>
      <c r="H117" s="70">
        <v>1006.51</v>
      </c>
      <c r="I117" s="70">
        <v>119.28</v>
      </c>
      <c r="J117" s="71">
        <v>9.25</v>
      </c>
      <c r="K117" s="44">
        <f t="shared" si="6"/>
        <v>0.69705999611319347</v>
      </c>
      <c r="L117" s="71">
        <v>27.83</v>
      </c>
      <c r="M117" s="71">
        <v>89.63</v>
      </c>
      <c r="N117" s="71">
        <v>0.19</v>
      </c>
      <c r="O117" s="71">
        <v>0.05</v>
      </c>
      <c r="P117" s="71">
        <v>4.54</v>
      </c>
      <c r="Q117" s="71">
        <v>2.1800000000000002</v>
      </c>
      <c r="R117" s="71">
        <v>1.83</v>
      </c>
      <c r="S117" s="44">
        <f t="shared" si="7"/>
        <v>2.71</v>
      </c>
      <c r="T117" s="71">
        <v>0.1</v>
      </c>
      <c r="U117" s="71">
        <v>53.14</v>
      </c>
    </row>
    <row r="118" spans="1:21" x14ac:dyDescent="0.25">
      <c r="A118" s="66" t="s">
        <v>149</v>
      </c>
      <c r="B118" s="66">
        <v>67696</v>
      </c>
      <c r="C118" s="73">
        <v>55433</v>
      </c>
      <c r="D118" s="70">
        <v>1225.47</v>
      </c>
      <c r="E118" s="70">
        <v>1088.8800000000001</v>
      </c>
      <c r="F118" s="44">
        <f t="shared" si="8"/>
        <v>8.0406654343807773</v>
      </c>
      <c r="G118" s="70">
        <v>7.83</v>
      </c>
      <c r="H118" s="70">
        <v>846.42</v>
      </c>
      <c r="I118" s="70">
        <v>103.63</v>
      </c>
      <c r="J118" s="71">
        <v>8.4499999999999993</v>
      </c>
      <c r="K118" s="44">
        <f t="shared" si="6"/>
        <v>0.73843448629608188</v>
      </c>
      <c r="L118" s="71">
        <v>97.38</v>
      </c>
      <c r="M118" s="71">
        <v>128.65</v>
      </c>
      <c r="N118" s="71">
        <v>0.72</v>
      </c>
      <c r="O118" s="71">
        <v>0.23</v>
      </c>
      <c r="P118" s="71">
        <v>4.63</v>
      </c>
      <c r="Q118" s="71">
        <v>2.6</v>
      </c>
      <c r="R118" s="71">
        <v>2.17</v>
      </c>
      <c r="S118" s="44">
        <f t="shared" si="7"/>
        <v>2.46</v>
      </c>
      <c r="T118" s="71">
        <v>0.01</v>
      </c>
      <c r="U118" s="71">
        <v>56.18</v>
      </c>
    </row>
    <row r="119" spans="1:21" x14ac:dyDescent="0.25">
      <c r="A119" s="66" t="s">
        <v>218</v>
      </c>
      <c r="B119" s="66">
        <v>67864</v>
      </c>
      <c r="C119" s="73">
        <v>53723</v>
      </c>
      <c r="D119" s="70">
        <v>997.2</v>
      </c>
      <c r="E119" s="70">
        <v>744.52</v>
      </c>
      <c r="F119" s="44">
        <f t="shared" si="8"/>
        <v>3.6064113980409616</v>
      </c>
      <c r="G119" s="70">
        <v>0.81</v>
      </c>
      <c r="H119" s="70">
        <v>818.72</v>
      </c>
      <c r="I119" s="70">
        <v>112.62</v>
      </c>
      <c r="J119" s="71">
        <v>11.29</v>
      </c>
      <c r="K119" s="44">
        <f t="shared" si="6"/>
        <v>0.48439415973257416</v>
      </c>
      <c r="L119" s="71">
        <v>22.46</v>
      </c>
      <c r="M119" s="71">
        <v>90.94</v>
      </c>
      <c r="N119" s="71">
        <v>0.11</v>
      </c>
      <c r="O119" s="71">
        <v>0.05</v>
      </c>
      <c r="P119" s="71">
        <v>4.45</v>
      </c>
      <c r="Q119" s="71">
        <v>2.4700000000000002</v>
      </c>
      <c r="R119" s="71">
        <v>1.88</v>
      </c>
      <c r="S119" s="44">
        <f t="shared" si="7"/>
        <v>2.5700000000000003</v>
      </c>
      <c r="T119" s="71">
        <v>0.12</v>
      </c>
      <c r="U119" s="71">
        <v>57.22</v>
      </c>
    </row>
    <row r="120" spans="1:21" x14ac:dyDescent="0.25">
      <c r="A120" s="66" t="s">
        <v>157</v>
      </c>
      <c r="B120" s="66">
        <v>66699</v>
      </c>
      <c r="C120" s="73">
        <v>37911</v>
      </c>
      <c r="D120" s="70">
        <v>912.2</v>
      </c>
      <c r="E120" s="70">
        <v>652.86</v>
      </c>
      <c r="F120" s="44">
        <f t="shared" si="8"/>
        <v>5.3492599324850687</v>
      </c>
      <c r="G120" s="70">
        <v>2.06</v>
      </c>
      <c r="H120" s="70">
        <v>687.06</v>
      </c>
      <c r="I120" s="70">
        <v>72.84</v>
      </c>
      <c r="J120" s="71">
        <v>7.97</v>
      </c>
      <c r="K120" s="44">
        <f t="shared" si="6"/>
        <v>0.81935789181219087</v>
      </c>
      <c r="L120" s="71">
        <v>38.51</v>
      </c>
      <c r="M120" s="71">
        <v>95.02</v>
      </c>
      <c r="N120" s="71">
        <v>0.32</v>
      </c>
      <c r="O120" s="71">
        <v>0.27</v>
      </c>
      <c r="P120" s="71">
        <v>4.93</v>
      </c>
      <c r="Q120" s="71">
        <v>3.91</v>
      </c>
      <c r="R120" s="71">
        <v>2.3199999999999998</v>
      </c>
      <c r="S120" s="44">
        <f t="shared" si="7"/>
        <v>2.61</v>
      </c>
      <c r="T120" s="71">
        <v>0.44</v>
      </c>
      <c r="U120" s="71">
        <v>55.12</v>
      </c>
    </row>
    <row r="121" spans="1:21" x14ac:dyDescent="0.25">
      <c r="A121" s="66" t="s">
        <v>137</v>
      </c>
      <c r="B121" s="66">
        <v>9071</v>
      </c>
      <c r="C121" s="73">
        <v>25994</v>
      </c>
      <c r="D121" s="70">
        <v>840.08</v>
      </c>
      <c r="E121" s="70">
        <v>716.48</v>
      </c>
      <c r="F121" s="44">
        <f t="shared" si="8"/>
        <v>4.8051203668322504</v>
      </c>
      <c r="G121" s="70">
        <v>5.03</v>
      </c>
      <c r="H121" s="70">
        <v>622.35</v>
      </c>
      <c r="I121" s="70">
        <v>95.14</v>
      </c>
      <c r="J121" s="71">
        <v>11.32</v>
      </c>
      <c r="K121" s="44">
        <f t="shared" si="6"/>
        <v>0.67065659429882907</v>
      </c>
      <c r="L121" s="71">
        <v>104.68</v>
      </c>
      <c r="M121" s="71">
        <v>115.12</v>
      </c>
      <c r="N121" s="71">
        <v>0.7</v>
      </c>
      <c r="O121" s="71">
        <v>0.05</v>
      </c>
      <c r="P121" s="71">
        <v>4.71</v>
      </c>
      <c r="Q121" s="71">
        <v>3.43</v>
      </c>
      <c r="R121" s="71">
        <v>2.94</v>
      </c>
      <c r="S121" s="44">
        <f t="shared" si="7"/>
        <v>1.77</v>
      </c>
      <c r="T121" s="71">
        <v>-0.26</v>
      </c>
      <c r="U121" s="71">
        <v>47.47</v>
      </c>
    </row>
    <row r="122" spans="1:21" x14ac:dyDescent="0.25">
      <c r="A122" s="66" t="s">
        <v>129</v>
      </c>
      <c r="B122" s="66">
        <v>8218</v>
      </c>
      <c r="C122" s="73">
        <v>38993</v>
      </c>
      <c r="D122" s="70">
        <v>814.63</v>
      </c>
      <c r="E122" s="70">
        <v>621.9</v>
      </c>
      <c r="F122" s="44">
        <f t="shared" si="8"/>
        <v>2.7587762158911522</v>
      </c>
      <c r="G122" s="70">
        <v>3.67</v>
      </c>
      <c r="H122" s="70">
        <v>682.57</v>
      </c>
      <c r="I122" s="70">
        <v>74.09</v>
      </c>
      <c r="J122" s="71">
        <v>9.09</v>
      </c>
      <c r="K122" s="44">
        <f t="shared" si="6"/>
        <v>0.44360447272731185</v>
      </c>
      <c r="L122" s="71">
        <v>133.03</v>
      </c>
      <c r="M122" s="71">
        <v>91.11</v>
      </c>
      <c r="N122" s="71">
        <v>0.59</v>
      </c>
      <c r="O122" s="71">
        <v>0.13</v>
      </c>
      <c r="P122" s="71">
        <v>5.23</v>
      </c>
      <c r="Q122" s="71">
        <v>2.36</v>
      </c>
      <c r="R122" s="71">
        <v>1.92</v>
      </c>
      <c r="S122" s="44">
        <f t="shared" si="7"/>
        <v>3.3100000000000005</v>
      </c>
      <c r="T122" s="71">
        <v>0.71</v>
      </c>
      <c r="U122" s="71">
        <v>52.81</v>
      </c>
    </row>
    <row r="123" spans="1:21" x14ac:dyDescent="0.25">
      <c r="A123" s="66" t="s">
        <v>160</v>
      </c>
      <c r="B123" s="66">
        <v>67541</v>
      </c>
      <c r="C123" s="73">
        <v>23803</v>
      </c>
      <c r="D123" s="70">
        <v>795.36</v>
      </c>
      <c r="E123" s="70">
        <v>615.85</v>
      </c>
      <c r="F123" s="44">
        <f t="shared" si="8"/>
        <v>3.3633926395320493</v>
      </c>
      <c r="G123" s="70">
        <v>1.38</v>
      </c>
      <c r="H123" s="70">
        <v>538.59</v>
      </c>
      <c r="I123" s="70">
        <v>116.02</v>
      </c>
      <c r="J123" s="71">
        <v>14.59</v>
      </c>
      <c r="K123" s="44">
        <f t="shared" si="6"/>
        <v>0.54613828684453181</v>
      </c>
      <c r="L123" s="71">
        <v>41.03</v>
      </c>
      <c r="M123" s="71">
        <v>114.35</v>
      </c>
      <c r="N123" s="71">
        <v>0.22</v>
      </c>
      <c r="O123" s="71">
        <v>0.02</v>
      </c>
      <c r="P123" s="71">
        <v>4.79</v>
      </c>
      <c r="Q123" s="71">
        <v>3.25</v>
      </c>
      <c r="R123" s="71">
        <v>2.38</v>
      </c>
      <c r="S123" s="44">
        <f t="shared" si="7"/>
        <v>2.41</v>
      </c>
      <c r="T123" s="71">
        <v>0.28999999999999998</v>
      </c>
      <c r="U123" s="71">
        <v>50.3</v>
      </c>
    </row>
    <row r="124" spans="1:21" x14ac:dyDescent="0.25">
      <c r="A124" s="66" t="s">
        <v>143</v>
      </c>
      <c r="B124" s="66">
        <v>66824</v>
      </c>
      <c r="C124" s="73">
        <v>31985</v>
      </c>
      <c r="D124" s="70">
        <v>738.69</v>
      </c>
      <c r="E124" s="70">
        <v>557.48</v>
      </c>
      <c r="F124" s="44">
        <f t="shared" si="8"/>
        <v>2.5169606512890095</v>
      </c>
      <c r="G124" s="70">
        <v>3.71</v>
      </c>
      <c r="H124" s="70">
        <v>570.49</v>
      </c>
      <c r="I124" s="70">
        <v>98.94</v>
      </c>
      <c r="J124" s="71">
        <v>13.39</v>
      </c>
      <c r="K124" s="44">
        <f t="shared" si="6"/>
        <v>0.45148895947639545</v>
      </c>
      <c r="L124" s="71">
        <v>147.4</v>
      </c>
      <c r="M124" s="71">
        <v>97.72</v>
      </c>
      <c r="N124" s="71">
        <v>0.66</v>
      </c>
      <c r="O124" s="71">
        <v>0.13</v>
      </c>
      <c r="P124" s="71">
        <v>4.42</v>
      </c>
      <c r="Q124" s="71">
        <v>3.07</v>
      </c>
      <c r="R124" s="71">
        <v>1.77</v>
      </c>
      <c r="S124" s="44">
        <f t="shared" si="7"/>
        <v>2.65</v>
      </c>
      <c r="T124" s="71">
        <v>0.28000000000000003</v>
      </c>
      <c r="U124" s="71">
        <v>65.37</v>
      </c>
    </row>
    <row r="125" spans="1:21" x14ac:dyDescent="0.25">
      <c r="A125" s="66" t="s">
        <v>200</v>
      </c>
      <c r="B125" s="66">
        <v>66597</v>
      </c>
      <c r="C125" s="73">
        <v>28149</v>
      </c>
      <c r="D125" s="70">
        <v>732.98</v>
      </c>
      <c r="E125" s="70">
        <v>592.09</v>
      </c>
      <c r="F125" s="44">
        <f t="shared" si="8"/>
        <v>2.2962880392375435</v>
      </c>
      <c r="G125" s="70">
        <v>2.06</v>
      </c>
      <c r="H125" s="70">
        <v>590.6</v>
      </c>
      <c r="I125" s="70">
        <v>98.67</v>
      </c>
      <c r="J125" s="71">
        <v>13.46</v>
      </c>
      <c r="K125" s="44">
        <f t="shared" si="6"/>
        <v>0.38782753284763188</v>
      </c>
      <c r="L125" s="71">
        <v>89.71</v>
      </c>
      <c r="M125" s="71">
        <v>100.25</v>
      </c>
      <c r="N125" s="71">
        <v>0.35</v>
      </c>
      <c r="O125" s="71">
        <v>0.03</v>
      </c>
      <c r="P125" s="71">
        <v>3.68</v>
      </c>
      <c r="Q125" s="71">
        <v>3.24</v>
      </c>
      <c r="R125" s="71">
        <v>0.94</v>
      </c>
      <c r="S125" s="44">
        <f t="shared" si="7"/>
        <v>2.74</v>
      </c>
      <c r="T125" s="71">
        <v>0.33</v>
      </c>
      <c r="U125" s="71">
        <v>72.44</v>
      </c>
    </row>
    <row r="126" spans="1:21" x14ac:dyDescent="0.25">
      <c r="A126" s="66" t="s">
        <v>174</v>
      </c>
      <c r="B126" s="66">
        <v>3830</v>
      </c>
      <c r="C126" s="73">
        <v>34147</v>
      </c>
      <c r="D126" s="70">
        <v>732.04</v>
      </c>
      <c r="E126" s="70">
        <v>593.33000000000004</v>
      </c>
      <c r="F126" s="44">
        <f t="shared" si="8"/>
        <v>4.7872340425531918</v>
      </c>
      <c r="G126" s="70">
        <v>4.05</v>
      </c>
      <c r="H126" s="70">
        <v>645.30999999999995</v>
      </c>
      <c r="I126" s="70">
        <v>65.23</v>
      </c>
      <c r="J126" s="71">
        <v>8.91</v>
      </c>
      <c r="K126" s="44">
        <f t="shared" si="6"/>
        <v>0.80684173100183565</v>
      </c>
      <c r="L126" s="71">
        <v>84.6</v>
      </c>
      <c r="M126" s="71">
        <v>91.94</v>
      </c>
      <c r="N126" s="71">
        <v>0.68</v>
      </c>
      <c r="O126" s="71">
        <v>0.72</v>
      </c>
      <c r="P126" s="71">
        <v>4.37</v>
      </c>
      <c r="Q126" s="71">
        <v>2.73</v>
      </c>
      <c r="R126" s="71">
        <v>1.1299999999999999</v>
      </c>
      <c r="S126" s="44">
        <f t="shared" si="7"/>
        <v>3.24</v>
      </c>
      <c r="T126" s="71">
        <v>1.3</v>
      </c>
      <c r="U126" s="71">
        <v>58.21</v>
      </c>
    </row>
    <row r="127" spans="1:21" x14ac:dyDescent="0.25">
      <c r="A127" s="66" t="s">
        <v>201</v>
      </c>
      <c r="B127" s="66">
        <v>67709</v>
      </c>
      <c r="C127" s="73">
        <v>37355</v>
      </c>
      <c r="D127" s="70">
        <v>712.42</v>
      </c>
      <c r="E127" s="70">
        <v>440.29</v>
      </c>
      <c r="F127" s="44">
        <f t="shared" si="8"/>
        <v>2.2975077881619939</v>
      </c>
      <c r="G127" s="70">
        <v>1.18</v>
      </c>
      <c r="H127" s="70">
        <v>643.37</v>
      </c>
      <c r="I127" s="70">
        <v>96.84</v>
      </c>
      <c r="J127" s="71">
        <v>13.57</v>
      </c>
      <c r="K127" s="44">
        <f t="shared" si="6"/>
        <v>0.52181693614708347</v>
      </c>
      <c r="L127" s="71">
        <v>51.36</v>
      </c>
      <c r="M127" s="71">
        <v>68.430000000000007</v>
      </c>
      <c r="N127" s="71">
        <v>0.27</v>
      </c>
      <c r="O127" s="71">
        <v>0.28000000000000003</v>
      </c>
      <c r="P127" s="71">
        <v>4.79</v>
      </c>
      <c r="Q127" s="71">
        <v>2.2799999999999998</v>
      </c>
      <c r="R127" s="71">
        <v>1.49</v>
      </c>
      <c r="S127" s="44">
        <f t="shared" si="7"/>
        <v>3.3</v>
      </c>
      <c r="T127" s="71">
        <v>0.28000000000000003</v>
      </c>
      <c r="U127" s="71">
        <v>59.96</v>
      </c>
    </row>
    <row r="128" spans="1:21" x14ac:dyDescent="0.25">
      <c r="A128" s="66" t="s">
        <v>140</v>
      </c>
      <c r="B128" s="66">
        <v>24254</v>
      </c>
      <c r="C128" s="73">
        <v>50512</v>
      </c>
      <c r="D128" s="70">
        <v>709.46</v>
      </c>
      <c r="E128" s="70">
        <v>579.03</v>
      </c>
      <c r="F128" s="44">
        <f t="shared" si="8"/>
        <v>1.7286665444994198</v>
      </c>
      <c r="G128" s="70">
        <v>2.83</v>
      </c>
      <c r="H128" s="70">
        <v>571.51</v>
      </c>
      <c r="I128" s="70">
        <v>126.55</v>
      </c>
      <c r="J128" s="71">
        <v>17.829999999999998</v>
      </c>
      <c r="K128" s="44">
        <f t="shared" si="6"/>
        <v>0.29854524713735381</v>
      </c>
      <c r="L128" s="71">
        <v>163.71</v>
      </c>
      <c r="M128" s="71">
        <v>101.32</v>
      </c>
      <c r="N128" s="71">
        <v>0.49</v>
      </c>
      <c r="O128" s="71">
        <v>0.52</v>
      </c>
      <c r="P128" s="71">
        <v>4.43</v>
      </c>
      <c r="Q128" s="71">
        <v>3.91</v>
      </c>
      <c r="R128" s="71">
        <v>0.63</v>
      </c>
      <c r="S128" s="44">
        <f t="shared" si="7"/>
        <v>3.8</v>
      </c>
      <c r="T128" s="71">
        <v>1.53</v>
      </c>
      <c r="U128" s="71">
        <v>65.790000000000006</v>
      </c>
    </row>
    <row r="129" spans="1:21" x14ac:dyDescent="0.25">
      <c r="A129" s="66" t="s">
        <v>228</v>
      </c>
      <c r="B129" s="66">
        <v>18181</v>
      </c>
      <c r="C129" s="73">
        <v>49599</v>
      </c>
      <c r="D129" s="70">
        <v>708.28</v>
      </c>
      <c r="E129" s="70">
        <v>547.99</v>
      </c>
      <c r="F129" s="44">
        <f t="shared" si="8"/>
        <v>4.3240782885753299</v>
      </c>
      <c r="G129" s="70">
        <v>4.75</v>
      </c>
      <c r="H129" s="70">
        <v>601.82000000000005</v>
      </c>
      <c r="I129" s="70">
        <v>62.29</v>
      </c>
      <c r="J129" s="71">
        <v>8.7899999999999991</v>
      </c>
      <c r="K129" s="44">
        <f t="shared" si="6"/>
        <v>0.78907978039295057</v>
      </c>
      <c r="L129" s="71">
        <v>109.85</v>
      </c>
      <c r="M129" s="71">
        <v>91.05</v>
      </c>
      <c r="N129" s="71">
        <v>0.87</v>
      </c>
      <c r="O129" s="71">
        <v>0.24</v>
      </c>
      <c r="P129" s="71">
        <v>5.51</v>
      </c>
      <c r="Q129" s="71">
        <v>2.4500000000000002</v>
      </c>
      <c r="R129" s="71">
        <v>1.9</v>
      </c>
      <c r="S129" s="44">
        <f t="shared" si="7"/>
        <v>3.61</v>
      </c>
      <c r="T129" s="71">
        <v>0.28000000000000003</v>
      </c>
      <c r="U129" s="71">
        <v>59.25</v>
      </c>
    </row>
    <row r="130" spans="1:21" x14ac:dyDescent="0.25">
      <c r="A130" s="66" t="s">
        <v>348</v>
      </c>
      <c r="B130" s="66">
        <v>66365</v>
      </c>
      <c r="C130" s="73">
        <v>31405</v>
      </c>
      <c r="D130" s="70">
        <v>696.01</v>
      </c>
      <c r="E130" s="70">
        <v>398.78</v>
      </c>
      <c r="F130" s="44">
        <f t="shared" si="8"/>
        <v>2.5657650981845133</v>
      </c>
      <c r="G130" s="70">
        <v>2.77</v>
      </c>
      <c r="H130" s="70">
        <v>571.22</v>
      </c>
      <c r="I130" s="70">
        <v>72.78</v>
      </c>
      <c r="J130" s="71">
        <v>10.44</v>
      </c>
      <c r="K130" s="44">
        <f t="shared" si="6"/>
        <v>0.64340365569600122</v>
      </c>
      <c r="L130" s="71">
        <v>107.96</v>
      </c>
      <c r="M130" s="71">
        <v>69.81</v>
      </c>
      <c r="N130" s="71">
        <v>0.7</v>
      </c>
      <c r="O130" s="71">
        <v>0.16</v>
      </c>
      <c r="P130" s="71">
        <v>4.66</v>
      </c>
      <c r="Q130" s="71">
        <v>2.21</v>
      </c>
      <c r="R130" s="71">
        <v>2.06</v>
      </c>
      <c r="S130" s="44">
        <f t="shared" si="7"/>
        <v>2.6</v>
      </c>
      <c r="T130" s="71">
        <v>-1</v>
      </c>
      <c r="U130" s="71">
        <v>75.27</v>
      </c>
    </row>
    <row r="131" spans="1:21" x14ac:dyDescent="0.25">
      <c r="A131" s="66" t="s">
        <v>144</v>
      </c>
      <c r="B131" s="66">
        <v>24279</v>
      </c>
      <c r="C131" s="73">
        <v>33005</v>
      </c>
      <c r="D131" s="70">
        <v>693.35</v>
      </c>
      <c r="E131" s="70">
        <v>344.67</v>
      </c>
      <c r="F131" s="44">
        <f t="shared" si="8"/>
        <v>2.1740927502686618</v>
      </c>
      <c r="G131" s="70">
        <v>2.63</v>
      </c>
      <c r="H131" s="70">
        <v>565.34</v>
      </c>
      <c r="I131" s="70">
        <v>70.41</v>
      </c>
      <c r="J131" s="71">
        <v>10.15</v>
      </c>
      <c r="K131" s="44">
        <f t="shared" si="6"/>
        <v>0.63077516182686677</v>
      </c>
      <c r="L131" s="71">
        <v>120.97</v>
      </c>
      <c r="M131" s="71">
        <v>60.97</v>
      </c>
      <c r="N131" s="71">
        <v>0.76</v>
      </c>
      <c r="O131" s="71">
        <v>0.46</v>
      </c>
      <c r="P131" s="71">
        <v>4.99</v>
      </c>
      <c r="Q131" s="71">
        <v>2.2799999999999998</v>
      </c>
      <c r="R131" s="71">
        <v>1.71</v>
      </c>
      <c r="S131" s="44">
        <f t="shared" si="7"/>
        <v>3.2800000000000002</v>
      </c>
      <c r="T131" s="71">
        <v>-0.46</v>
      </c>
      <c r="U131" s="71">
        <v>68.489999999999995</v>
      </c>
    </row>
    <row r="132" spans="1:21" x14ac:dyDescent="0.25">
      <c r="A132" s="66" t="s">
        <v>155</v>
      </c>
      <c r="B132" s="66">
        <v>24250</v>
      </c>
      <c r="C132" s="73">
        <v>36303</v>
      </c>
      <c r="D132" s="70">
        <v>629.08000000000004</v>
      </c>
      <c r="E132" s="70">
        <v>488.44</v>
      </c>
      <c r="F132" s="44">
        <f t="shared" si="8"/>
        <v>5.8355213009231814</v>
      </c>
      <c r="G132" s="70">
        <v>13.78</v>
      </c>
      <c r="H132" s="70">
        <v>521.83000000000004</v>
      </c>
      <c r="I132" s="70">
        <v>63.77</v>
      </c>
      <c r="J132" s="71">
        <v>10.11</v>
      </c>
      <c r="K132" s="44">
        <f t="shared" si="6"/>
        <v>1.1947263330036813</v>
      </c>
      <c r="L132" s="71">
        <v>236.14</v>
      </c>
      <c r="M132" s="71">
        <v>93.6</v>
      </c>
      <c r="N132" s="71">
        <v>2.82</v>
      </c>
      <c r="O132" s="71">
        <v>1.03</v>
      </c>
      <c r="P132" s="71">
        <v>4.45</v>
      </c>
      <c r="Q132" s="71">
        <v>2.71</v>
      </c>
      <c r="R132" s="71">
        <v>1.45</v>
      </c>
      <c r="S132" s="44">
        <f t="shared" si="7"/>
        <v>3</v>
      </c>
      <c r="T132" s="71">
        <v>-1</v>
      </c>
      <c r="U132" s="71">
        <v>78.03</v>
      </c>
    </row>
    <row r="133" spans="1:21" x14ac:dyDescent="0.25">
      <c r="A133" s="66" t="s">
        <v>131</v>
      </c>
      <c r="B133" s="66">
        <v>67841</v>
      </c>
      <c r="C133" s="73">
        <v>33186</v>
      </c>
      <c r="D133" s="70">
        <v>582.21</v>
      </c>
      <c r="E133" s="70">
        <v>452.19</v>
      </c>
      <c r="F133" s="44">
        <f t="shared" si="8"/>
        <v>5.4355400696864118</v>
      </c>
      <c r="G133" s="70">
        <v>3.12</v>
      </c>
      <c r="H133" s="70">
        <v>511.74</v>
      </c>
      <c r="I133" s="70">
        <v>47.7</v>
      </c>
      <c r="J133" s="71">
        <v>8.16</v>
      </c>
      <c r="K133" s="44">
        <f t="shared" si="6"/>
        <v>1.2020478271714128</v>
      </c>
      <c r="L133" s="71">
        <v>57.4</v>
      </c>
      <c r="M133" s="71">
        <v>88.36</v>
      </c>
      <c r="N133" s="71">
        <v>0.69</v>
      </c>
      <c r="O133" s="71">
        <v>0.16</v>
      </c>
      <c r="P133" s="71">
        <v>4.92</v>
      </c>
      <c r="Q133" s="71">
        <v>2.63</v>
      </c>
      <c r="R133" s="71">
        <v>1.53</v>
      </c>
      <c r="S133" s="44">
        <f t="shared" si="7"/>
        <v>3.3899999999999997</v>
      </c>
      <c r="T133" s="71">
        <v>-2.64</v>
      </c>
      <c r="U133" s="71">
        <v>68.92</v>
      </c>
    </row>
    <row r="134" spans="1:21" x14ac:dyDescent="0.25">
      <c r="A134" s="66" t="s">
        <v>185</v>
      </c>
      <c r="B134" s="66">
        <v>24543</v>
      </c>
      <c r="C134" s="73">
        <v>31153</v>
      </c>
      <c r="D134" s="70">
        <v>487.86</v>
      </c>
      <c r="E134" s="70">
        <v>373.96</v>
      </c>
      <c r="F134" s="44">
        <f t="shared" si="8"/>
        <v>2.0648967551622417</v>
      </c>
      <c r="G134" s="70">
        <v>0.49</v>
      </c>
      <c r="H134" s="70">
        <v>435.86</v>
      </c>
      <c r="I134" s="70">
        <v>41.76</v>
      </c>
      <c r="J134" s="71">
        <v>8.56</v>
      </c>
      <c r="K134" s="44">
        <f t="shared" si="6"/>
        <v>0.55217048752867737</v>
      </c>
      <c r="L134" s="71">
        <v>23.73</v>
      </c>
      <c r="M134" s="71">
        <v>85.8</v>
      </c>
      <c r="N134" s="71">
        <v>0.13</v>
      </c>
      <c r="O134" s="71">
        <v>0.27</v>
      </c>
      <c r="P134" s="71">
        <v>4.45</v>
      </c>
      <c r="Q134" s="71">
        <v>3.51</v>
      </c>
      <c r="R134" s="71">
        <v>1.66</v>
      </c>
      <c r="S134" s="44">
        <f t="shared" si="7"/>
        <v>2.79</v>
      </c>
      <c r="T134" s="71">
        <v>0.45</v>
      </c>
      <c r="U134" s="71">
        <v>58.21</v>
      </c>
    </row>
    <row r="135" spans="1:21" x14ac:dyDescent="0.25">
      <c r="A135" s="66" t="s">
        <v>121</v>
      </c>
      <c r="B135" s="66">
        <v>67837</v>
      </c>
      <c r="C135" s="73">
        <v>11587</v>
      </c>
      <c r="D135" s="70">
        <v>422.76</v>
      </c>
      <c r="E135" s="70">
        <v>340.23</v>
      </c>
      <c r="F135" s="44">
        <f t="shared" si="8"/>
        <v>1.6568679850347405</v>
      </c>
      <c r="G135" s="70">
        <v>0.31</v>
      </c>
      <c r="H135" s="70">
        <v>349.11</v>
      </c>
      <c r="I135" s="70">
        <v>49.49</v>
      </c>
      <c r="J135" s="71">
        <v>11.7</v>
      </c>
      <c r="K135" s="44">
        <f t="shared" si="6"/>
        <v>0.4869846824309263</v>
      </c>
      <c r="L135" s="71">
        <v>18.71</v>
      </c>
      <c r="M135" s="71">
        <v>97.46</v>
      </c>
      <c r="N135" s="71">
        <v>0.09</v>
      </c>
      <c r="O135" s="71">
        <v>7.0000000000000007E-2</v>
      </c>
      <c r="P135" s="71">
        <v>5.14</v>
      </c>
      <c r="Q135" s="71">
        <v>2.99</v>
      </c>
      <c r="R135" s="71">
        <v>1.72</v>
      </c>
      <c r="S135" s="44">
        <f t="shared" si="7"/>
        <v>3.42</v>
      </c>
      <c r="T135" s="71">
        <v>0.67</v>
      </c>
      <c r="U135" s="71">
        <v>55.74</v>
      </c>
    </row>
    <row r="136" spans="1:21" x14ac:dyDescent="0.25">
      <c r="A136" s="66" t="s">
        <v>223</v>
      </c>
      <c r="B136" s="66">
        <v>5602</v>
      </c>
      <c r="C136" s="73">
        <v>20721</v>
      </c>
      <c r="D136" s="70">
        <v>386.14</v>
      </c>
      <c r="E136" s="70">
        <v>274.51</v>
      </c>
      <c r="F136" s="44">
        <f t="shared" si="8"/>
        <v>1.791698891466873</v>
      </c>
      <c r="G136" s="70">
        <v>1.39</v>
      </c>
      <c r="H136" s="70">
        <v>338.68</v>
      </c>
      <c r="I136" s="70">
        <v>42.61</v>
      </c>
      <c r="J136" s="71">
        <v>11.03</v>
      </c>
      <c r="K136" s="44">
        <f t="shared" si="6"/>
        <v>0.65268984425590071</v>
      </c>
      <c r="L136" s="71">
        <v>77.58</v>
      </c>
      <c r="M136" s="71">
        <v>81.05</v>
      </c>
      <c r="N136" s="71">
        <v>0.51</v>
      </c>
      <c r="O136" s="71">
        <v>7.0000000000000007E-2</v>
      </c>
      <c r="P136" s="71">
        <v>5.57</v>
      </c>
      <c r="Q136" s="71">
        <v>5.0199999999999996</v>
      </c>
      <c r="R136" s="71">
        <v>1.79</v>
      </c>
      <c r="S136" s="44">
        <f t="shared" si="7"/>
        <v>3.7800000000000002</v>
      </c>
      <c r="T136" s="71">
        <v>0.93</v>
      </c>
      <c r="U136" s="71">
        <v>59.83</v>
      </c>
    </row>
    <row r="137" spans="1:21" x14ac:dyDescent="0.25">
      <c r="A137" s="66" t="s">
        <v>217</v>
      </c>
      <c r="B137" s="66">
        <v>67959</v>
      </c>
      <c r="C137" s="73">
        <v>19317</v>
      </c>
      <c r="D137" s="70">
        <v>371.26</v>
      </c>
      <c r="E137" s="70">
        <v>243.19</v>
      </c>
      <c r="F137" s="44">
        <f t="shared" si="8"/>
        <v>1.1746280344557558</v>
      </c>
      <c r="G137" s="70">
        <v>0.45</v>
      </c>
      <c r="H137" s="70">
        <v>312.77</v>
      </c>
      <c r="I137" s="70">
        <v>33.64</v>
      </c>
      <c r="J137" s="71">
        <v>9.06</v>
      </c>
      <c r="K137" s="44">
        <f t="shared" si="6"/>
        <v>0.48300836155095023</v>
      </c>
      <c r="L137" s="71">
        <v>38.31</v>
      </c>
      <c r="M137" s="71">
        <v>77.75</v>
      </c>
      <c r="N137" s="71">
        <v>0.19</v>
      </c>
      <c r="O137" s="71">
        <v>0.09</v>
      </c>
      <c r="P137" s="71">
        <v>5.62</v>
      </c>
      <c r="Q137" s="71">
        <v>2.75</v>
      </c>
      <c r="R137" s="71">
        <v>1.81</v>
      </c>
      <c r="S137" s="44">
        <f t="shared" si="7"/>
        <v>3.81</v>
      </c>
      <c r="T137" s="71">
        <v>0.55000000000000004</v>
      </c>
      <c r="U137" s="71">
        <v>58.66</v>
      </c>
    </row>
    <row r="138" spans="1:21" x14ac:dyDescent="0.25">
      <c r="A138" s="66" t="s">
        <v>178</v>
      </c>
      <c r="B138" s="66">
        <v>66706</v>
      </c>
      <c r="C138" s="73">
        <v>13737</v>
      </c>
      <c r="D138" s="70">
        <v>364.83</v>
      </c>
      <c r="E138" s="70">
        <v>191.75</v>
      </c>
      <c r="F138" s="44">
        <f t="shared" si="8"/>
        <v>0.48432489037240661</v>
      </c>
      <c r="G138" s="70">
        <v>0.74</v>
      </c>
      <c r="H138" s="70">
        <v>255.96</v>
      </c>
      <c r="I138" s="70">
        <v>45.22</v>
      </c>
      <c r="J138" s="71">
        <v>12.39</v>
      </c>
      <c r="K138" s="44">
        <f t="shared" si="6"/>
        <v>0.25258142913815207</v>
      </c>
      <c r="L138" s="71">
        <v>152.79</v>
      </c>
      <c r="M138" s="71">
        <v>74.91</v>
      </c>
      <c r="N138" s="71">
        <v>0.38</v>
      </c>
      <c r="O138" s="71">
        <v>0.21</v>
      </c>
      <c r="P138" s="71">
        <v>5.28</v>
      </c>
      <c r="Q138" s="71">
        <v>2.5499999999999998</v>
      </c>
      <c r="R138" s="71">
        <v>2.16</v>
      </c>
      <c r="S138" s="44">
        <f t="shared" si="7"/>
        <v>3.12</v>
      </c>
      <c r="T138" s="71">
        <v>-0.54</v>
      </c>
      <c r="U138" s="71">
        <v>71.67</v>
      </c>
    </row>
    <row r="139" spans="1:21" x14ac:dyDescent="0.25">
      <c r="A139" s="66" t="s">
        <v>173</v>
      </c>
      <c r="B139" s="66">
        <v>68137</v>
      </c>
      <c r="C139" s="73">
        <v>18606</v>
      </c>
      <c r="D139" s="70">
        <v>357.12</v>
      </c>
      <c r="E139" s="70">
        <v>293.31</v>
      </c>
      <c r="F139" s="44">
        <f t="shared" ref="F139:F170" si="9">G139/(L139/100)</f>
        <v>0.43978705048081979</v>
      </c>
      <c r="G139" s="70">
        <v>2.09</v>
      </c>
      <c r="H139" s="70">
        <v>250.4</v>
      </c>
      <c r="I139" s="70">
        <v>37.53</v>
      </c>
      <c r="J139" s="71">
        <v>10.51</v>
      </c>
      <c r="K139" s="44">
        <f t="shared" si="6"/>
        <v>0.1499393305652108</v>
      </c>
      <c r="L139" s="71">
        <v>475.23</v>
      </c>
      <c r="M139" s="71">
        <v>117.14</v>
      </c>
      <c r="N139" s="71">
        <v>0.71</v>
      </c>
      <c r="O139" s="71">
        <v>0.26</v>
      </c>
      <c r="P139" s="71">
        <v>5.0999999999999996</v>
      </c>
      <c r="Q139" s="71">
        <v>2.41</v>
      </c>
      <c r="R139" s="71">
        <v>2.09</v>
      </c>
      <c r="S139" s="44">
        <f t="shared" si="7"/>
        <v>3.01</v>
      </c>
      <c r="T139" s="71">
        <v>0.34</v>
      </c>
      <c r="U139" s="71">
        <v>53.8</v>
      </c>
    </row>
    <row r="140" spans="1:21" x14ac:dyDescent="0.25">
      <c r="A140" s="66" t="s">
        <v>176</v>
      </c>
      <c r="B140" s="66">
        <v>24566</v>
      </c>
      <c r="C140" s="73">
        <v>13428</v>
      </c>
      <c r="D140" s="70">
        <v>341.52</v>
      </c>
      <c r="E140" s="70">
        <v>200.36</v>
      </c>
      <c r="F140" s="44">
        <f t="shared" si="9"/>
        <v>0.370537926280187</v>
      </c>
      <c r="G140" s="70">
        <v>1.72</v>
      </c>
      <c r="H140" s="70">
        <v>302.10000000000002</v>
      </c>
      <c r="I140" s="70">
        <v>38.119999999999997</v>
      </c>
      <c r="J140" s="71">
        <v>11.16</v>
      </c>
      <c r="K140" s="44">
        <f t="shared" si="6"/>
        <v>0.18493607819933469</v>
      </c>
      <c r="L140" s="71">
        <v>464.19</v>
      </c>
      <c r="M140" s="71">
        <v>66.319999999999993</v>
      </c>
      <c r="N140" s="71">
        <v>0.86</v>
      </c>
      <c r="O140" s="71">
        <v>0.14000000000000001</v>
      </c>
      <c r="P140" s="71">
        <v>5.08</v>
      </c>
      <c r="Q140" s="71">
        <v>1.91</v>
      </c>
      <c r="R140" s="71">
        <v>2.48</v>
      </c>
      <c r="S140" s="44">
        <f t="shared" si="7"/>
        <v>2.6</v>
      </c>
      <c r="T140" s="71">
        <v>-0.24</v>
      </c>
      <c r="U140" s="71">
        <v>50.19</v>
      </c>
    </row>
    <row r="141" spans="1:21" x14ac:dyDescent="0.25">
      <c r="A141" s="66" t="s">
        <v>111</v>
      </c>
      <c r="B141" s="66">
        <v>67481</v>
      </c>
      <c r="C141" s="73">
        <v>12868</v>
      </c>
      <c r="D141" s="70">
        <v>322.86</v>
      </c>
      <c r="E141" s="70">
        <v>277.13</v>
      </c>
      <c r="F141" s="44">
        <f t="shared" si="9"/>
        <v>1.4516817685848475</v>
      </c>
      <c r="G141" s="70">
        <v>3.06</v>
      </c>
      <c r="H141" s="70">
        <v>234.58</v>
      </c>
      <c r="I141" s="70">
        <v>29.84</v>
      </c>
      <c r="J141" s="71">
        <v>9.24</v>
      </c>
      <c r="K141" s="44">
        <f t="shared" si="6"/>
        <v>0.52382700125747761</v>
      </c>
      <c r="L141" s="71">
        <v>210.79</v>
      </c>
      <c r="M141" s="71">
        <v>118.14</v>
      </c>
      <c r="N141" s="71">
        <v>1.1000000000000001</v>
      </c>
      <c r="O141" s="71">
        <v>0.01</v>
      </c>
      <c r="P141" s="71">
        <v>4.22</v>
      </c>
      <c r="Q141" s="71">
        <v>4.5199999999999996</v>
      </c>
      <c r="R141" s="71">
        <v>2.14</v>
      </c>
      <c r="S141" s="44">
        <f t="shared" si="7"/>
        <v>2.0799999999999996</v>
      </c>
      <c r="T141" s="71">
        <v>-0.08</v>
      </c>
      <c r="U141" s="71">
        <v>57.75</v>
      </c>
    </row>
    <row r="142" spans="1:21" x14ac:dyDescent="0.25">
      <c r="A142" s="66" t="s">
        <v>139</v>
      </c>
      <c r="B142" s="66">
        <v>67894</v>
      </c>
      <c r="C142" s="73">
        <v>13712</v>
      </c>
      <c r="D142" s="70">
        <v>288.20999999999998</v>
      </c>
      <c r="E142" s="70">
        <v>179.84</v>
      </c>
      <c r="F142" s="44">
        <f t="shared" si="9"/>
        <v>0.68750000000000011</v>
      </c>
      <c r="G142" s="70">
        <v>0.33</v>
      </c>
      <c r="H142" s="70">
        <v>203.73</v>
      </c>
      <c r="I142" s="70">
        <v>29.25</v>
      </c>
      <c r="J142" s="71">
        <v>10.15</v>
      </c>
      <c r="K142" s="44">
        <f t="shared" si="6"/>
        <v>0.3822842526690392</v>
      </c>
      <c r="L142" s="71">
        <v>48</v>
      </c>
      <c r="M142" s="71">
        <v>88.27</v>
      </c>
      <c r="N142" s="71">
        <v>0.18</v>
      </c>
      <c r="O142" s="71">
        <v>0.2</v>
      </c>
      <c r="P142" s="71">
        <v>4.67</v>
      </c>
      <c r="Q142" s="71">
        <v>2.31</v>
      </c>
      <c r="R142" s="71">
        <v>2.0699999999999998</v>
      </c>
      <c r="S142" s="44">
        <f t="shared" si="7"/>
        <v>2.6</v>
      </c>
      <c r="T142" s="71">
        <v>0.15</v>
      </c>
      <c r="U142" s="71">
        <v>55.63</v>
      </c>
    </row>
    <row r="143" spans="1:21" x14ac:dyDescent="0.25">
      <c r="A143" s="66" t="s">
        <v>152</v>
      </c>
      <c r="B143" s="66">
        <v>67875</v>
      </c>
      <c r="C143" s="73">
        <v>22658</v>
      </c>
      <c r="D143" s="70">
        <v>266.72000000000003</v>
      </c>
      <c r="E143" s="70">
        <v>137.79</v>
      </c>
      <c r="F143" s="44">
        <f t="shared" si="9"/>
        <v>0.64706709804473195</v>
      </c>
      <c r="G143" s="70">
        <v>0.46</v>
      </c>
      <c r="H143" s="70">
        <v>223.73</v>
      </c>
      <c r="I143" s="70">
        <v>24.85</v>
      </c>
      <c r="J143" s="71">
        <v>9.32</v>
      </c>
      <c r="K143" s="44">
        <f t="shared" si="6"/>
        <v>0.46960381598427464</v>
      </c>
      <c r="L143" s="71">
        <v>71.09</v>
      </c>
      <c r="M143" s="71">
        <v>61.59</v>
      </c>
      <c r="N143" s="71">
        <v>0.33</v>
      </c>
      <c r="O143" s="71">
        <v>0.3</v>
      </c>
      <c r="P143" s="71">
        <v>5.71</v>
      </c>
      <c r="Q143" s="71">
        <v>3.05</v>
      </c>
      <c r="R143" s="71">
        <v>2.21</v>
      </c>
      <c r="S143" s="44">
        <f t="shared" si="7"/>
        <v>3.5</v>
      </c>
      <c r="T143" s="71">
        <v>0.11</v>
      </c>
      <c r="U143" s="71">
        <v>57.56</v>
      </c>
    </row>
    <row r="144" spans="1:21" x14ac:dyDescent="0.25">
      <c r="A144" s="66" t="s">
        <v>227</v>
      </c>
      <c r="B144" s="66">
        <v>68349</v>
      </c>
      <c r="C144" s="73">
        <v>13849</v>
      </c>
      <c r="D144" s="70">
        <v>264.22000000000003</v>
      </c>
      <c r="E144" s="70">
        <v>191.23</v>
      </c>
      <c r="F144" s="44">
        <f t="shared" si="9"/>
        <v>3.2777540259370097</v>
      </c>
      <c r="G144" s="70">
        <v>2.2999999999999998</v>
      </c>
      <c r="H144" s="70">
        <v>213.35</v>
      </c>
      <c r="I144" s="70">
        <v>26.95</v>
      </c>
      <c r="J144" s="71">
        <v>10.17</v>
      </c>
      <c r="K144" s="44">
        <f t="shared" si="6"/>
        <v>1.7140375599733355</v>
      </c>
      <c r="L144" s="71">
        <v>70.17</v>
      </c>
      <c r="M144" s="71">
        <v>89.63</v>
      </c>
      <c r="N144" s="71">
        <v>1.2</v>
      </c>
      <c r="O144" s="71">
        <v>1.34</v>
      </c>
      <c r="P144" s="71">
        <v>5.92</v>
      </c>
      <c r="Q144" s="71">
        <v>2.5</v>
      </c>
      <c r="R144" s="71">
        <v>1.67</v>
      </c>
      <c r="S144" s="44">
        <f t="shared" si="7"/>
        <v>4.25</v>
      </c>
      <c r="T144" s="71">
        <v>-0.73</v>
      </c>
      <c r="U144" s="71">
        <v>70.33</v>
      </c>
    </row>
    <row r="145" spans="1:21" x14ac:dyDescent="0.25">
      <c r="A145" s="66" t="s">
        <v>164</v>
      </c>
      <c r="B145" s="66">
        <v>20600</v>
      </c>
      <c r="C145" s="73">
        <v>8059</v>
      </c>
      <c r="D145" s="70">
        <v>239.83</v>
      </c>
      <c r="E145" s="70">
        <v>189</v>
      </c>
      <c r="F145" s="44">
        <f t="shared" si="9"/>
        <v>0.75076046857808554</v>
      </c>
      <c r="G145" s="70">
        <v>1.1599999999999999</v>
      </c>
      <c r="H145" s="70">
        <v>206.97</v>
      </c>
      <c r="I145" s="70">
        <v>26.78</v>
      </c>
      <c r="J145" s="71">
        <v>11.17</v>
      </c>
      <c r="K145" s="44">
        <f t="shared" si="6"/>
        <v>0.39722776115242625</v>
      </c>
      <c r="L145" s="71">
        <v>154.51</v>
      </c>
      <c r="M145" s="71">
        <v>91.32</v>
      </c>
      <c r="N145" s="71">
        <v>0.61</v>
      </c>
      <c r="O145" s="71">
        <v>0.1</v>
      </c>
      <c r="P145" s="71">
        <v>4.1100000000000003</v>
      </c>
      <c r="Q145" s="71">
        <v>3.36</v>
      </c>
      <c r="R145" s="71">
        <v>2.36</v>
      </c>
      <c r="S145" s="44">
        <f t="shared" si="7"/>
        <v>1.7500000000000004</v>
      </c>
      <c r="T145" s="71">
        <v>-0.27</v>
      </c>
      <c r="U145" s="71">
        <v>55.1</v>
      </c>
    </row>
    <row r="146" spans="1:21" x14ac:dyDescent="0.25">
      <c r="A146" s="66" t="s">
        <v>146</v>
      </c>
      <c r="B146" s="66">
        <v>67902</v>
      </c>
      <c r="C146" s="73">
        <v>10935</v>
      </c>
      <c r="D146" s="70">
        <v>236.21</v>
      </c>
      <c r="E146" s="70">
        <v>107.82</v>
      </c>
      <c r="F146" s="44">
        <f t="shared" si="9"/>
        <v>0.84731401457380107</v>
      </c>
      <c r="G146" s="70">
        <v>0.5</v>
      </c>
      <c r="H146" s="70">
        <v>201.47</v>
      </c>
      <c r="I146" s="70">
        <v>38.51</v>
      </c>
      <c r="J146" s="71">
        <v>16.3</v>
      </c>
      <c r="K146" s="44">
        <f t="shared" si="6"/>
        <v>0.78585977979391686</v>
      </c>
      <c r="L146" s="71">
        <v>59.01</v>
      </c>
      <c r="M146" s="71">
        <v>53.52</v>
      </c>
      <c r="N146" s="71">
        <v>0.47</v>
      </c>
      <c r="O146" s="71">
        <v>7.0000000000000007E-2</v>
      </c>
      <c r="P146" s="71">
        <v>4.37</v>
      </c>
      <c r="Q146" s="71">
        <v>1.91</v>
      </c>
      <c r="R146" s="71">
        <v>1.33</v>
      </c>
      <c r="S146" s="44">
        <f t="shared" si="7"/>
        <v>3.04</v>
      </c>
      <c r="T146" s="71">
        <v>1.05</v>
      </c>
      <c r="U146" s="71">
        <v>42.35</v>
      </c>
    </row>
    <row r="147" spans="1:21" x14ac:dyDescent="0.25">
      <c r="A147" s="66" t="s">
        <v>209</v>
      </c>
      <c r="B147" s="66">
        <v>24239</v>
      </c>
      <c r="C147" s="73">
        <v>13434</v>
      </c>
      <c r="D147" s="70">
        <v>234.71</v>
      </c>
      <c r="E147" s="70">
        <v>148.03</v>
      </c>
      <c r="F147" s="44">
        <f t="shared" si="9"/>
        <v>0.32254743849294853</v>
      </c>
      <c r="G147" s="70">
        <v>0.94</v>
      </c>
      <c r="H147" s="70">
        <v>200.59</v>
      </c>
      <c r="I147" s="70">
        <v>29.51</v>
      </c>
      <c r="J147" s="71">
        <v>12.57</v>
      </c>
      <c r="K147" s="44">
        <f t="shared" si="6"/>
        <v>0.21789329088221882</v>
      </c>
      <c r="L147" s="71">
        <v>291.43</v>
      </c>
      <c r="M147" s="71">
        <v>73.8</v>
      </c>
      <c r="N147" s="71">
        <v>0.63</v>
      </c>
      <c r="O147" s="71">
        <v>0.06</v>
      </c>
      <c r="P147" s="71">
        <v>4.34</v>
      </c>
      <c r="Q147" s="71">
        <v>3.55</v>
      </c>
      <c r="R147" s="71">
        <v>1.17</v>
      </c>
      <c r="S147" s="44">
        <f t="shared" si="7"/>
        <v>3.17</v>
      </c>
      <c r="T147" s="71">
        <v>0.73</v>
      </c>
      <c r="U147" s="71">
        <v>59.76</v>
      </c>
    </row>
    <row r="148" spans="1:21" x14ac:dyDescent="0.25">
      <c r="A148" s="66" t="s">
        <v>213</v>
      </c>
      <c r="B148" s="66">
        <v>66374</v>
      </c>
      <c r="C148" s="73">
        <v>12803</v>
      </c>
      <c r="D148" s="70">
        <v>220.91</v>
      </c>
      <c r="E148" s="70">
        <v>177.47</v>
      </c>
      <c r="F148" s="44">
        <f t="shared" si="9"/>
        <v>1.7832647462277091</v>
      </c>
      <c r="G148" s="70">
        <v>0.13</v>
      </c>
      <c r="H148" s="70">
        <v>184.86</v>
      </c>
      <c r="I148" s="70">
        <v>24.36</v>
      </c>
      <c r="J148" s="71">
        <v>11</v>
      </c>
      <c r="K148" s="44">
        <f t="shared" si="6"/>
        <v>1.0048260248085361</v>
      </c>
      <c r="L148" s="71">
        <v>7.29</v>
      </c>
      <c r="M148" s="71">
        <v>96</v>
      </c>
      <c r="N148" s="71">
        <v>7.0000000000000007E-2</v>
      </c>
      <c r="O148" s="71">
        <v>0.17</v>
      </c>
      <c r="P148" s="71">
        <v>4.78</v>
      </c>
      <c r="Q148" s="71">
        <v>2.16</v>
      </c>
      <c r="R148" s="71">
        <v>1.4</v>
      </c>
      <c r="S148" s="44">
        <f t="shared" si="7"/>
        <v>3.3800000000000003</v>
      </c>
      <c r="T148" s="71">
        <v>0.24</v>
      </c>
      <c r="U148" s="71">
        <v>68.62</v>
      </c>
    </row>
    <row r="149" spans="1:21" x14ac:dyDescent="0.25">
      <c r="A149" s="66" t="s">
        <v>208</v>
      </c>
      <c r="B149" s="66">
        <v>13601</v>
      </c>
      <c r="C149" s="73">
        <v>9385</v>
      </c>
      <c r="D149" s="70">
        <v>217.9</v>
      </c>
      <c r="E149" s="70">
        <v>102.67</v>
      </c>
      <c r="F149" s="44">
        <f t="shared" si="9"/>
        <v>0.49160180253994262</v>
      </c>
      <c r="G149" s="70">
        <v>0.12</v>
      </c>
      <c r="H149" s="70">
        <v>187.34</v>
      </c>
      <c r="I149" s="70">
        <v>17.350000000000001</v>
      </c>
      <c r="J149" s="71">
        <v>7.96</v>
      </c>
      <c r="K149" s="44">
        <f t="shared" si="6"/>
        <v>0.47881737853310863</v>
      </c>
      <c r="L149" s="71">
        <v>24.41</v>
      </c>
      <c r="M149" s="71">
        <v>54.8</v>
      </c>
      <c r="N149" s="71">
        <v>0.11</v>
      </c>
      <c r="O149" s="71">
        <v>7.0000000000000007E-2</v>
      </c>
      <c r="P149" s="71">
        <v>5.09</v>
      </c>
      <c r="Q149" s="71">
        <v>1.73</v>
      </c>
      <c r="R149" s="71">
        <v>1.32</v>
      </c>
      <c r="S149" s="44">
        <f t="shared" si="7"/>
        <v>3.7699999999999996</v>
      </c>
      <c r="T149" s="71">
        <v>0.39</v>
      </c>
      <c r="U149" s="71">
        <v>57.98</v>
      </c>
    </row>
    <row r="150" spans="1:21" x14ac:dyDescent="0.25">
      <c r="A150" s="66" t="s">
        <v>109</v>
      </c>
      <c r="B150" s="66">
        <v>67951</v>
      </c>
      <c r="C150" s="73">
        <v>13794</v>
      </c>
      <c r="D150" s="70">
        <v>203.06</v>
      </c>
      <c r="E150" s="70">
        <v>145.41</v>
      </c>
      <c r="F150" s="44">
        <f t="shared" si="9"/>
        <v>0.41248606465997767</v>
      </c>
      <c r="G150" s="70">
        <v>0.37</v>
      </c>
      <c r="H150" s="70">
        <v>163.46</v>
      </c>
      <c r="I150" s="70">
        <v>16.510000000000002</v>
      </c>
      <c r="J150" s="71">
        <v>8.1199999999999992</v>
      </c>
      <c r="K150" s="44">
        <f t="shared" si="6"/>
        <v>0.2836710437108711</v>
      </c>
      <c r="L150" s="71">
        <v>89.7</v>
      </c>
      <c r="M150" s="71">
        <v>88.96</v>
      </c>
      <c r="N150" s="71">
        <v>0.25</v>
      </c>
      <c r="O150" s="71">
        <v>0.04</v>
      </c>
      <c r="P150" s="71">
        <v>4.04</v>
      </c>
      <c r="Q150" s="71">
        <v>2.71</v>
      </c>
      <c r="R150" s="71">
        <v>2.1800000000000002</v>
      </c>
      <c r="S150" s="44">
        <f t="shared" si="7"/>
        <v>1.8599999999999999</v>
      </c>
      <c r="T150" s="71">
        <v>0.1</v>
      </c>
      <c r="U150" s="71">
        <v>48.99</v>
      </c>
    </row>
    <row r="151" spans="1:21" x14ac:dyDescent="0.25">
      <c r="A151" s="66" t="s">
        <v>153</v>
      </c>
      <c r="B151" s="66">
        <v>68057</v>
      </c>
      <c r="C151" s="73">
        <v>7441</v>
      </c>
      <c r="D151" s="70">
        <v>179.75</v>
      </c>
      <c r="E151" s="70">
        <v>147.05000000000001</v>
      </c>
      <c r="F151" s="44">
        <f t="shared" si="9"/>
        <v>0.8935110590303208</v>
      </c>
      <c r="G151" s="70">
        <v>1.22</v>
      </c>
      <c r="H151" s="70">
        <v>144.58000000000001</v>
      </c>
      <c r="I151" s="70">
        <v>16.61</v>
      </c>
      <c r="J151" s="71">
        <v>9.23</v>
      </c>
      <c r="K151" s="44">
        <f t="shared" si="6"/>
        <v>0.60762397757927289</v>
      </c>
      <c r="L151" s="71">
        <v>136.54</v>
      </c>
      <c r="M151" s="71">
        <v>101.71</v>
      </c>
      <c r="N151" s="71">
        <v>0.83</v>
      </c>
      <c r="O151" s="71">
        <v>0.08</v>
      </c>
      <c r="P151" s="71">
        <v>4.6900000000000004</v>
      </c>
      <c r="Q151" s="71">
        <v>3.01</v>
      </c>
      <c r="R151" s="71">
        <v>1.91</v>
      </c>
      <c r="S151" s="44">
        <f t="shared" si="7"/>
        <v>2.7800000000000002</v>
      </c>
      <c r="T151" s="71">
        <v>-0.1</v>
      </c>
      <c r="U151" s="71">
        <v>63.55</v>
      </c>
    </row>
    <row r="152" spans="1:21" x14ac:dyDescent="0.25">
      <c r="A152" s="66" t="s">
        <v>189</v>
      </c>
      <c r="B152" s="66">
        <v>68046</v>
      </c>
      <c r="C152" s="73">
        <v>7089</v>
      </c>
      <c r="D152" s="70">
        <v>175.07</v>
      </c>
      <c r="E152" s="70">
        <v>109.15</v>
      </c>
      <c r="F152" s="44">
        <f t="shared" si="9"/>
        <v>0.56818181818181812</v>
      </c>
      <c r="G152" s="70">
        <v>0.02</v>
      </c>
      <c r="H152" s="70">
        <v>158.69999999999999</v>
      </c>
      <c r="I152" s="70">
        <v>14.52</v>
      </c>
      <c r="J152" s="71">
        <v>8.2899999999999991</v>
      </c>
      <c r="K152" s="44">
        <f t="shared" si="6"/>
        <v>0.52055136800899504</v>
      </c>
      <c r="L152" s="71">
        <v>3.52</v>
      </c>
      <c r="M152" s="71">
        <v>68.78</v>
      </c>
      <c r="N152" s="71">
        <v>0.02</v>
      </c>
      <c r="O152" s="71">
        <v>0.04</v>
      </c>
      <c r="P152" s="71">
        <v>5.58</v>
      </c>
      <c r="Q152" s="71">
        <v>1.49</v>
      </c>
      <c r="R152" s="71">
        <v>1.05</v>
      </c>
      <c r="S152" s="44">
        <f t="shared" si="7"/>
        <v>4.53</v>
      </c>
      <c r="T152" s="71">
        <v>0.18</v>
      </c>
      <c r="U152" s="71">
        <v>77.33</v>
      </c>
    </row>
    <row r="153" spans="1:21" x14ac:dyDescent="0.25">
      <c r="A153" s="66" t="s">
        <v>133</v>
      </c>
      <c r="B153" s="66">
        <v>67558</v>
      </c>
      <c r="C153" s="73">
        <v>3726</v>
      </c>
      <c r="D153" s="70">
        <v>166.98</v>
      </c>
      <c r="E153" s="70">
        <v>117.48</v>
      </c>
      <c r="F153" s="44">
        <f t="shared" si="9"/>
        <v>0.25734796153325201</v>
      </c>
      <c r="G153" s="70">
        <v>0.56999999999999995</v>
      </c>
      <c r="H153" s="70">
        <v>138.09</v>
      </c>
      <c r="I153" s="70">
        <v>14.64</v>
      </c>
      <c r="J153" s="71">
        <v>8.75</v>
      </c>
      <c r="K153" s="44">
        <f t="shared" si="6"/>
        <v>0.21905682799902279</v>
      </c>
      <c r="L153" s="71">
        <v>221.49</v>
      </c>
      <c r="M153" s="71">
        <v>85.08</v>
      </c>
      <c r="N153" s="71">
        <v>0.48</v>
      </c>
      <c r="O153" s="71">
        <v>0.65</v>
      </c>
      <c r="P153" s="71">
        <v>5.65</v>
      </c>
      <c r="Q153" s="71">
        <v>3.37</v>
      </c>
      <c r="R153" s="71">
        <v>2.1</v>
      </c>
      <c r="S153" s="44">
        <f t="shared" si="7"/>
        <v>3.5500000000000003</v>
      </c>
      <c r="T153" s="71">
        <v>-0.78</v>
      </c>
      <c r="U153" s="71">
        <v>75.650000000000006</v>
      </c>
    </row>
    <row r="154" spans="1:21" x14ac:dyDescent="0.25">
      <c r="A154" s="66" t="s">
        <v>191</v>
      </c>
      <c r="B154" s="66">
        <v>66733</v>
      </c>
      <c r="C154" s="73">
        <v>10926</v>
      </c>
      <c r="D154" s="70">
        <v>165.54</v>
      </c>
      <c r="E154" s="70">
        <v>110.28</v>
      </c>
      <c r="F154" s="44">
        <f t="shared" si="9"/>
        <v>0.25394010238219999</v>
      </c>
      <c r="G154" s="70">
        <v>0.63</v>
      </c>
      <c r="H154" s="70">
        <v>148.56</v>
      </c>
      <c r="I154" s="70">
        <v>15.82</v>
      </c>
      <c r="J154" s="71">
        <v>9.5500000000000007</v>
      </c>
      <c r="K154" s="44">
        <f t="shared" si="6"/>
        <v>0.23026850052792891</v>
      </c>
      <c r="L154" s="71">
        <v>248.09</v>
      </c>
      <c r="M154" s="71">
        <v>74.239999999999995</v>
      </c>
      <c r="N154" s="71">
        <v>0.56999999999999995</v>
      </c>
      <c r="O154" s="71">
        <v>0.19</v>
      </c>
      <c r="P154" s="71">
        <v>4.97</v>
      </c>
      <c r="Q154" s="71">
        <v>3.16</v>
      </c>
      <c r="R154" s="71">
        <v>1.1100000000000001</v>
      </c>
      <c r="S154" s="44">
        <f t="shared" si="7"/>
        <v>3.8599999999999994</v>
      </c>
      <c r="T154" s="71">
        <v>0.81</v>
      </c>
      <c r="U154" s="71">
        <v>62.48</v>
      </c>
    </row>
    <row r="155" spans="1:21" x14ac:dyDescent="0.25">
      <c r="A155" s="66" t="s">
        <v>198</v>
      </c>
      <c r="B155" s="66">
        <v>24443</v>
      </c>
      <c r="C155" s="73">
        <v>11534</v>
      </c>
      <c r="D155" s="70">
        <v>159.26</v>
      </c>
      <c r="E155" s="70">
        <v>126.4</v>
      </c>
      <c r="F155" s="44">
        <f t="shared" si="9"/>
        <v>0.81322851721333689</v>
      </c>
      <c r="G155" s="70">
        <v>0.6</v>
      </c>
      <c r="H155" s="70">
        <v>129.96</v>
      </c>
      <c r="I155" s="70">
        <v>17.45</v>
      </c>
      <c r="J155" s="71">
        <v>10.95</v>
      </c>
      <c r="K155" s="44">
        <f t="shared" si="6"/>
        <v>0.64337699146624749</v>
      </c>
      <c r="L155" s="71">
        <v>73.78</v>
      </c>
      <c r="M155" s="71">
        <v>97.26</v>
      </c>
      <c r="N155" s="71">
        <v>0.48</v>
      </c>
      <c r="O155" s="71">
        <v>0.73</v>
      </c>
      <c r="P155" s="71">
        <v>5.91</v>
      </c>
      <c r="Q155" s="71">
        <v>2.78</v>
      </c>
      <c r="R155" s="71">
        <v>2.61</v>
      </c>
      <c r="S155" s="44">
        <f t="shared" si="7"/>
        <v>3.3000000000000003</v>
      </c>
      <c r="T155" s="71">
        <v>0.28999999999999998</v>
      </c>
      <c r="U155" s="71">
        <v>51.74</v>
      </c>
    </row>
    <row r="156" spans="1:21" x14ac:dyDescent="0.25">
      <c r="A156" s="66" t="s">
        <v>114</v>
      </c>
      <c r="B156" s="66">
        <v>61189</v>
      </c>
      <c r="C156" s="73">
        <v>9441</v>
      </c>
      <c r="D156" s="70">
        <v>140.87</v>
      </c>
      <c r="E156" s="70">
        <v>103.5</v>
      </c>
      <c r="F156" s="44">
        <f t="shared" si="9"/>
        <v>0.29296875</v>
      </c>
      <c r="G156" s="70">
        <v>0.03</v>
      </c>
      <c r="H156" s="70">
        <v>117.06</v>
      </c>
      <c r="I156" s="70">
        <v>13.22</v>
      </c>
      <c r="J156" s="71">
        <v>9.3800000000000008</v>
      </c>
      <c r="K156" s="44">
        <f t="shared" si="6"/>
        <v>0.28306159420289856</v>
      </c>
      <c r="L156" s="71">
        <v>10.24</v>
      </c>
      <c r="M156" s="71">
        <v>88.42</v>
      </c>
      <c r="N156" s="71">
        <v>0.03</v>
      </c>
      <c r="O156" s="71">
        <v>0.06</v>
      </c>
      <c r="P156" s="71">
        <v>4.37</v>
      </c>
      <c r="Q156" s="71">
        <v>3.1</v>
      </c>
      <c r="R156" s="71">
        <v>1.42</v>
      </c>
      <c r="S156" s="44">
        <f t="shared" si="7"/>
        <v>2.95</v>
      </c>
      <c r="T156" s="71">
        <v>-0.04</v>
      </c>
      <c r="U156" s="71">
        <v>72.98</v>
      </c>
    </row>
    <row r="157" spans="1:21" x14ac:dyDescent="0.25">
      <c r="A157" s="66" t="s">
        <v>183</v>
      </c>
      <c r="B157" s="66">
        <v>4731</v>
      </c>
      <c r="C157" s="73">
        <v>7068</v>
      </c>
      <c r="D157" s="70">
        <v>130.82</v>
      </c>
      <c r="E157" s="70">
        <v>78.37</v>
      </c>
      <c r="F157" s="44">
        <f t="shared" si="9"/>
        <v>0.34797738147020446</v>
      </c>
      <c r="G157" s="70">
        <v>0.08</v>
      </c>
      <c r="H157" s="70">
        <v>122.14</v>
      </c>
      <c r="I157" s="70">
        <v>12.06</v>
      </c>
      <c r="J157" s="71">
        <v>9.2200000000000006</v>
      </c>
      <c r="K157" s="44">
        <f t="shared" si="6"/>
        <v>0.44401860593365372</v>
      </c>
      <c r="L157" s="71">
        <v>22.99</v>
      </c>
      <c r="M157" s="71">
        <v>64.16</v>
      </c>
      <c r="N157" s="71">
        <v>0.1</v>
      </c>
      <c r="O157" s="71">
        <v>0.06</v>
      </c>
      <c r="P157" s="71">
        <v>4.29</v>
      </c>
      <c r="Q157" s="71">
        <v>2.94</v>
      </c>
      <c r="R157" s="71">
        <v>2.33</v>
      </c>
      <c r="S157" s="44">
        <f t="shared" si="7"/>
        <v>1.96</v>
      </c>
      <c r="T157" s="71">
        <v>-0.24</v>
      </c>
      <c r="U157" s="71">
        <v>52.41</v>
      </c>
    </row>
    <row r="158" spans="1:21" x14ac:dyDescent="0.25">
      <c r="A158" s="66" t="s">
        <v>141</v>
      </c>
      <c r="B158" s="66">
        <v>66593</v>
      </c>
      <c r="C158" s="73">
        <v>5189</v>
      </c>
      <c r="D158" s="70">
        <v>130.75</v>
      </c>
      <c r="E158" s="70">
        <v>86.98</v>
      </c>
      <c r="F158" s="44">
        <f t="shared" si="9"/>
        <v>0.33195020746887965</v>
      </c>
      <c r="G158" s="70">
        <v>0.08</v>
      </c>
      <c r="H158" s="70">
        <v>114.12</v>
      </c>
      <c r="I158" s="70">
        <v>17.02</v>
      </c>
      <c r="J158" s="71">
        <v>13.02</v>
      </c>
      <c r="K158" s="44">
        <f t="shared" si="6"/>
        <v>0.38163969587132635</v>
      </c>
      <c r="L158" s="71">
        <v>24.1</v>
      </c>
      <c r="M158" s="71">
        <v>76.22</v>
      </c>
      <c r="N158" s="71">
        <v>0.09</v>
      </c>
      <c r="O158" s="71">
        <v>0</v>
      </c>
      <c r="P158" s="71">
        <v>4.5999999999999996</v>
      </c>
      <c r="Q158" s="71">
        <v>4.6100000000000003</v>
      </c>
      <c r="R158" s="71">
        <v>0.75</v>
      </c>
      <c r="S158" s="44">
        <f t="shared" si="7"/>
        <v>3.8499999999999996</v>
      </c>
      <c r="T158" s="71">
        <v>0.03</v>
      </c>
      <c r="U158" s="71">
        <v>85.93</v>
      </c>
    </row>
    <row r="159" spans="1:21" x14ac:dyDescent="0.25">
      <c r="A159" s="66" t="s">
        <v>204</v>
      </c>
      <c r="B159" s="66">
        <v>66346</v>
      </c>
      <c r="C159" s="73">
        <v>5426</v>
      </c>
      <c r="D159" s="70">
        <v>130.69999999999999</v>
      </c>
      <c r="E159" s="70">
        <v>102.59</v>
      </c>
      <c r="F159" s="44">
        <f t="shared" si="9"/>
        <v>0.2297676793464386</v>
      </c>
      <c r="G159" s="70">
        <v>0.18</v>
      </c>
      <c r="H159" s="70">
        <v>112.75</v>
      </c>
      <c r="I159" s="70">
        <v>16.28</v>
      </c>
      <c r="J159" s="71">
        <v>12.45</v>
      </c>
      <c r="K159" s="44">
        <f t="shared" ref="K159:K222" si="10">(F159/E159)*100</f>
        <v>0.22396693571151044</v>
      </c>
      <c r="L159" s="71">
        <v>78.34</v>
      </c>
      <c r="M159" s="71">
        <v>90.99</v>
      </c>
      <c r="N159" s="71">
        <v>0.17</v>
      </c>
      <c r="O159" s="71">
        <v>-0.04</v>
      </c>
      <c r="P159" s="71">
        <v>5.48</v>
      </c>
      <c r="Q159" s="71">
        <v>4.97</v>
      </c>
      <c r="R159" s="71">
        <v>2.02</v>
      </c>
      <c r="S159" s="44">
        <f t="shared" ref="S159:S222" si="11">+P159-R159</f>
        <v>3.4600000000000004</v>
      </c>
      <c r="T159" s="71">
        <v>0.63</v>
      </c>
      <c r="U159" s="71">
        <v>60.08</v>
      </c>
    </row>
    <row r="160" spans="1:21" x14ac:dyDescent="0.25">
      <c r="A160" s="66" t="s">
        <v>138</v>
      </c>
      <c r="B160" s="66">
        <v>66369</v>
      </c>
      <c r="C160" s="73">
        <v>5955</v>
      </c>
      <c r="D160" s="70">
        <v>130.36000000000001</v>
      </c>
      <c r="E160" s="70">
        <v>85.73</v>
      </c>
      <c r="F160" s="44">
        <f t="shared" si="9"/>
        <v>0.4543779933685374</v>
      </c>
      <c r="G160" s="70">
        <v>0.37</v>
      </c>
      <c r="H160" s="70">
        <v>109.94</v>
      </c>
      <c r="I160" s="70">
        <v>20.45</v>
      </c>
      <c r="J160" s="71">
        <v>15.69</v>
      </c>
      <c r="K160" s="44">
        <f t="shared" si="10"/>
        <v>0.53001049034006464</v>
      </c>
      <c r="L160" s="71">
        <v>81.430000000000007</v>
      </c>
      <c r="M160" s="71">
        <v>77.98</v>
      </c>
      <c r="N160" s="71">
        <v>0.44</v>
      </c>
      <c r="O160" s="71">
        <v>0.23</v>
      </c>
      <c r="P160" s="71">
        <v>5.01</v>
      </c>
      <c r="Q160" s="71">
        <v>3.67</v>
      </c>
      <c r="R160" s="71">
        <v>1.75</v>
      </c>
      <c r="S160" s="44">
        <f t="shared" si="11"/>
        <v>3.26</v>
      </c>
      <c r="T160" s="71">
        <v>0.6</v>
      </c>
      <c r="U160" s="71">
        <v>53.13</v>
      </c>
    </row>
    <row r="161" spans="1:21" x14ac:dyDescent="0.25">
      <c r="A161" s="66" t="s">
        <v>165</v>
      </c>
      <c r="B161" s="66">
        <v>67890</v>
      </c>
      <c r="C161" s="73">
        <v>8941</v>
      </c>
      <c r="D161" s="70">
        <v>122.18</v>
      </c>
      <c r="E161" s="70">
        <v>81.27</v>
      </c>
      <c r="F161" s="44">
        <f t="shared" si="9"/>
        <v>0.29880478087649404</v>
      </c>
      <c r="G161" s="70">
        <v>0.06</v>
      </c>
      <c r="H161" s="70">
        <v>103.69</v>
      </c>
      <c r="I161" s="70">
        <v>17.850000000000001</v>
      </c>
      <c r="J161" s="71">
        <v>14.61</v>
      </c>
      <c r="K161" s="44">
        <f t="shared" si="10"/>
        <v>0.36766922711516431</v>
      </c>
      <c r="L161" s="71">
        <v>20.079999999999998</v>
      </c>
      <c r="M161" s="71">
        <v>78.38</v>
      </c>
      <c r="N161" s="71">
        <v>0.08</v>
      </c>
      <c r="O161" s="71">
        <v>0.16</v>
      </c>
      <c r="P161" s="71">
        <v>4.84</v>
      </c>
      <c r="Q161" s="71">
        <v>4.78</v>
      </c>
      <c r="R161" s="71">
        <v>0.82</v>
      </c>
      <c r="S161" s="44">
        <f t="shared" si="11"/>
        <v>4.0199999999999996</v>
      </c>
      <c r="T161" s="71">
        <v>1.1299999999999999</v>
      </c>
      <c r="U161" s="71">
        <v>58.22</v>
      </c>
    </row>
    <row r="162" spans="1:21" x14ac:dyDescent="0.25">
      <c r="A162" s="66" t="s">
        <v>190</v>
      </c>
      <c r="B162" s="66">
        <v>12334</v>
      </c>
      <c r="C162" s="73">
        <v>7956</v>
      </c>
      <c r="D162" s="70">
        <v>115.8</v>
      </c>
      <c r="E162" s="70">
        <v>88.28</v>
      </c>
      <c r="F162" s="44">
        <f t="shared" si="9"/>
        <v>0.25759917568263785</v>
      </c>
      <c r="G162" s="70">
        <v>0.1</v>
      </c>
      <c r="H162" s="70">
        <v>103.82</v>
      </c>
      <c r="I162" s="70">
        <v>11.32</v>
      </c>
      <c r="J162" s="71">
        <v>9.7799999999999994</v>
      </c>
      <c r="K162" s="44">
        <f t="shared" si="10"/>
        <v>0.29179788817697988</v>
      </c>
      <c r="L162" s="71">
        <v>38.82</v>
      </c>
      <c r="M162" s="71">
        <v>85.03</v>
      </c>
      <c r="N162" s="71">
        <v>0.12</v>
      </c>
      <c r="O162" s="71">
        <v>0.16</v>
      </c>
      <c r="P162" s="71">
        <v>5.21</v>
      </c>
      <c r="Q162" s="71">
        <v>3.83</v>
      </c>
      <c r="R162" s="71">
        <v>0.72</v>
      </c>
      <c r="S162" s="44">
        <f t="shared" si="11"/>
        <v>4.49</v>
      </c>
      <c r="T162" s="71">
        <v>0.89</v>
      </c>
      <c r="U162" s="71">
        <v>70.88</v>
      </c>
    </row>
    <row r="163" spans="1:21" x14ac:dyDescent="0.25">
      <c r="A163" s="66" t="s">
        <v>123</v>
      </c>
      <c r="B163" s="66">
        <v>66350</v>
      </c>
      <c r="C163" s="73">
        <v>5257</v>
      </c>
      <c r="D163" s="70">
        <v>111.95</v>
      </c>
      <c r="E163" s="70">
        <v>63.47</v>
      </c>
      <c r="F163" s="44">
        <f t="shared" si="9"/>
        <v>0.16002327611288916</v>
      </c>
      <c r="G163" s="70">
        <v>0.11</v>
      </c>
      <c r="H163" s="70">
        <v>64.73</v>
      </c>
      <c r="I163" s="70">
        <v>45.01</v>
      </c>
      <c r="J163" s="71">
        <v>40.17</v>
      </c>
      <c r="K163" s="44">
        <f t="shared" si="10"/>
        <v>0.2521242730626897</v>
      </c>
      <c r="L163" s="71">
        <v>68.739999999999995</v>
      </c>
      <c r="M163" s="71">
        <v>98.05</v>
      </c>
      <c r="N163" s="71">
        <v>0.18</v>
      </c>
      <c r="O163" s="71">
        <v>0</v>
      </c>
      <c r="P163" s="71">
        <v>4.1399999999999997</v>
      </c>
      <c r="Q163" s="71">
        <v>2.57</v>
      </c>
      <c r="R163" s="71">
        <v>1.75</v>
      </c>
      <c r="S163" s="44">
        <f t="shared" si="11"/>
        <v>2.3899999999999997</v>
      </c>
      <c r="T163" s="71">
        <v>4.7699999999999996</v>
      </c>
      <c r="U163" s="71">
        <v>86.59</v>
      </c>
    </row>
    <row r="164" spans="1:21" x14ac:dyDescent="0.25">
      <c r="A164" s="66" t="s">
        <v>219</v>
      </c>
      <c r="B164" s="66">
        <v>8915</v>
      </c>
      <c r="C164" s="73">
        <v>3377</v>
      </c>
      <c r="D164" s="70">
        <v>111.2</v>
      </c>
      <c r="E164" s="70">
        <v>97.31</v>
      </c>
      <c r="F164" s="44">
        <f t="shared" si="9"/>
        <v>0.15698587127158556</v>
      </c>
      <c r="G164" s="70">
        <v>0.4</v>
      </c>
      <c r="H164" s="70">
        <v>101.14</v>
      </c>
      <c r="I164" s="70">
        <v>9.91</v>
      </c>
      <c r="J164" s="71">
        <v>8.91</v>
      </c>
      <c r="K164" s="44">
        <f t="shared" si="10"/>
        <v>0.16132552797408853</v>
      </c>
      <c r="L164" s="71">
        <v>254.8</v>
      </c>
      <c r="M164" s="71">
        <v>96.22</v>
      </c>
      <c r="N164" s="71">
        <v>0.41</v>
      </c>
      <c r="O164" s="71">
        <v>0.56999999999999995</v>
      </c>
      <c r="P164" s="71">
        <v>6.03</v>
      </c>
      <c r="Q164" s="71">
        <v>5.19</v>
      </c>
      <c r="R164" s="71">
        <v>2.69</v>
      </c>
      <c r="S164" s="44">
        <f t="shared" si="11"/>
        <v>3.3400000000000003</v>
      </c>
      <c r="T164" s="71">
        <v>0.15</v>
      </c>
      <c r="U164" s="71">
        <v>43.94</v>
      </c>
    </row>
    <row r="165" spans="1:21" x14ac:dyDescent="0.25">
      <c r="A165" s="66" t="s">
        <v>233</v>
      </c>
      <c r="B165" s="66">
        <v>64144</v>
      </c>
      <c r="C165" s="73">
        <v>7841</v>
      </c>
      <c r="D165" s="70">
        <v>99.51</v>
      </c>
      <c r="E165" s="70">
        <v>58.7</v>
      </c>
      <c r="F165" s="44">
        <f t="shared" si="9"/>
        <v>0.29835674286238867</v>
      </c>
      <c r="G165" s="70">
        <v>0.65</v>
      </c>
      <c r="H165" s="70">
        <v>90.57</v>
      </c>
      <c r="I165" s="70">
        <v>10.66</v>
      </c>
      <c r="J165" s="71">
        <v>10.7</v>
      </c>
      <c r="K165" s="44">
        <f t="shared" si="10"/>
        <v>0.50827383792570469</v>
      </c>
      <c r="L165" s="71">
        <v>217.86</v>
      </c>
      <c r="M165" s="71">
        <v>64.81</v>
      </c>
      <c r="N165" s="71">
        <v>1.1000000000000001</v>
      </c>
      <c r="O165" s="71">
        <v>0.13</v>
      </c>
      <c r="P165" s="71">
        <v>4.93</v>
      </c>
      <c r="Q165" s="71">
        <v>3.29</v>
      </c>
      <c r="R165" s="71">
        <v>0.66</v>
      </c>
      <c r="S165" s="44">
        <f t="shared" si="11"/>
        <v>4.2699999999999996</v>
      </c>
      <c r="T165" s="71">
        <v>0.34</v>
      </c>
      <c r="U165" s="71">
        <v>76.680000000000007</v>
      </c>
    </row>
    <row r="166" spans="1:21" x14ac:dyDescent="0.25">
      <c r="A166" s="66" t="s">
        <v>115</v>
      </c>
      <c r="B166" s="66">
        <v>66819</v>
      </c>
      <c r="C166" s="73">
        <v>6469</v>
      </c>
      <c r="D166" s="70">
        <v>89.8</v>
      </c>
      <c r="E166" s="70">
        <v>79.84</v>
      </c>
      <c r="F166" s="44">
        <f t="shared" si="9"/>
        <v>0.33009902970891269</v>
      </c>
      <c r="G166" s="70">
        <v>0.33</v>
      </c>
      <c r="H166" s="70">
        <v>73.13</v>
      </c>
      <c r="I166" s="70">
        <v>8.51</v>
      </c>
      <c r="J166" s="71">
        <v>9.48</v>
      </c>
      <c r="K166" s="44">
        <f t="shared" si="10"/>
        <v>0.41345068851316713</v>
      </c>
      <c r="L166" s="71">
        <v>99.97</v>
      </c>
      <c r="M166" s="71">
        <v>109.17</v>
      </c>
      <c r="N166" s="71">
        <v>0.41</v>
      </c>
      <c r="O166" s="71">
        <v>0.06</v>
      </c>
      <c r="P166" s="71">
        <v>5.47</v>
      </c>
      <c r="Q166" s="71">
        <v>3.09</v>
      </c>
      <c r="R166" s="71">
        <v>2.16</v>
      </c>
      <c r="S166" s="44">
        <f t="shared" si="11"/>
        <v>3.3099999999999996</v>
      </c>
      <c r="T166" s="71">
        <v>-0.16</v>
      </c>
      <c r="U166" s="71">
        <v>67.58</v>
      </c>
    </row>
    <row r="167" spans="1:21" x14ac:dyDescent="0.25">
      <c r="A167" s="66" t="s">
        <v>225</v>
      </c>
      <c r="B167" s="66">
        <v>13926</v>
      </c>
      <c r="C167" s="73">
        <v>5650</v>
      </c>
      <c r="D167" s="70">
        <v>89.6</v>
      </c>
      <c r="E167" s="70">
        <v>47.17</v>
      </c>
      <c r="F167" s="44">
        <f t="shared" si="9"/>
        <v>0.39920159680638717</v>
      </c>
      <c r="G167" s="70">
        <v>0.42</v>
      </c>
      <c r="H167" s="70">
        <v>80.06</v>
      </c>
      <c r="I167" s="70">
        <v>8.9700000000000006</v>
      </c>
      <c r="J167" s="71">
        <v>10.02</v>
      </c>
      <c r="K167" s="44">
        <f t="shared" si="10"/>
        <v>0.84630400001354067</v>
      </c>
      <c r="L167" s="71">
        <v>105.21</v>
      </c>
      <c r="M167" s="71">
        <v>58.92</v>
      </c>
      <c r="N167" s="71">
        <v>0.89</v>
      </c>
      <c r="O167" s="71">
        <v>0.56000000000000005</v>
      </c>
      <c r="P167" s="71">
        <v>5.34</v>
      </c>
      <c r="Q167" s="71">
        <v>3.59</v>
      </c>
      <c r="R167" s="71">
        <v>1.19</v>
      </c>
      <c r="S167" s="44">
        <f t="shared" si="11"/>
        <v>4.1500000000000004</v>
      </c>
      <c r="T167" s="71">
        <v>0.62</v>
      </c>
      <c r="U167" s="71">
        <v>66.53</v>
      </c>
    </row>
    <row r="168" spans="1:21" x14ac:dyDescent="0.25">
      <c r="A168" s="66" t="s">
        <v>142</v>
      </c>
      <c r="B168" s="66">
        <v>12604</v>
      </c>
      <c r="C168" s="73">
        <v>7339</v>
      </c>
      <c r="D168" s="70">
        <v>87.86</v>
      </c>
      <c r="E168" s="70">
        <v>46.85</v>
      </c>
      <c r="F168" s="44">
        <f t="shared" si="9"/>
        <v>0.3411764705882353</v>
      </c>
      <c r="G168" s="70">
        <v>0.28999999999999998</v>
      </c>
      <c r="H168" s="70">
        <v>80.66</v>
      </c>
      <c r="I168" s="70">
        <v>6.19</v>
      </c>
      <c r="J168" s="71">
        <v>7.05</v>
      </c>
      <c r="K168" s="44">
        <f t="shared" si="10"/>
        <v>0.72823152740285013</v>
      </c>
      <c r="L168" s="71">
        <v>85</v>
      </c>
      <c r="M168" s="71">
        <v>58.09</v>
      </c>
      <c r="N168" s="71">
        <v>0.61</v>
      </c>
      <c r="O168" s="71">
        <v>0.48</v>
      </c>
      <c r="P168" s="71">
        <v>5.87</v>
      </c>
      <c r="Q168" s="71">
        <v>2.41</v>
      </c>
      <c r="R168" s="71">
        <v>1.01</v>
      </c>
      <c r="S168" s="44">
        <f t="shared" si="11"/>
        <v>4.8600000000000003</v>
      </c>
      <c r="T168" s="71">
        <v>0.25</v>
      </c>
      <c r="U168" s="71">
        <v>71.25</v>
      </c>
    </row>
    <row r="169" spans="1:21" x14ac:dyDescent="0.25">
      <c r="A169" s="66" t="s">
        <v>110</v>
      </c>
      <c r="B169" s="66">
        <v>67599</v>
      </c>
      <c r="C169" s="73">
        <v>4022</v>
      </c>
      <c r="D169" s="70">
        <v>80.44</v>
      </c>
      <c r="E169" s="70">
        <v>44.18</v>
      </c>
      <c r="F169" s="44">
        <f t="shared" si="9"/>
        <v>0.29498525073746312</v>
      </c>
      <c r="G169" s="70">
        <v>0.01</v>
      </c>
      <c r="H169" s="70">
        <v>68.03</v>
      </c>
      <c r="I169" s="70">
        <v>12.57</v>
      </c>
      <c r="J169" s="71">
        <v>15.63</v>
      </c>
      <c r="K169" s="44">
        <f t="shared" si="10"/>
        <v>0.66768956708343852</v>
      </c>
      <c r="L169" s="71">
        <v>3.39</v>
      </c>
      <c r="M169" s="71">
        <v>64.94</v>
      </c>
      <c r="N169" s="71">
        <v>0.02</v>
      </c>
      <c r="O169" s="71">
        <v>-0.03</v>
      </c>
      <c r="P169" s="71">
        <v>4.63</v>
      </c>
      <c r="Q169" s="71">
        <v>3.26</v>
      </c>
      <c r="R169" s="71">
        <v>0.92</v>
      </c>
      <c r="S169" s="44">
        <f t="shared" si="11"/>
        <v>3.71</v>
      </c>
      <c r="T169" s="71">
        <v>0.62</v>
      </c>
      <c r="U169" s="71">
        <v>66.81</v>
      </c>
    </row>
    <row r="170" spans="1:21" x14ac:dyDescent="0.25">
      <c r="A170" s="66" t="s">
        <v>193</v>
      </c>
      <c r="B170" s="66">
        <v>21507</v>
      </c>
      <c r="C170" s="73">
        <v>4687</v>
      </c>
      <c r="D170" s="70">
        <v>73.7</v>
      </c>
      <c r="E170" s="70">
        <v>28.2</v>
      </c>
      <c r="F170" s="44">
        <f t="shared" si="9"/>
        <v>0.48076923076923073</v>
      </c>
      <c r="G170" s="70">
        <v>0.5</v>
      </c>
      <c r="H170" s="70">
        <v>67.790000000000006</v>
      </c>
      <c r="I170" s="70">
        <v>8.4600000000000009</v>
      </c>
      <c r="J170" s="71">
        <v>11.47</v>
      </c>
      <c r="K170" s="44">
        <f t="shared" si="10"/>
        <v>1.7048554282596835</v>
      </c>
      <c r="L170" s="71">
        <v>104</v>
      </c>
      <c r="M170" s="71">
        <v>41.6</v>
      </c>
      <c r="N170" s="71">
        <v>1.78</v>
      </c>
      <c r="O170" s="71">
        <v>-0.02</v>
      </c>
      <c r="P170" s="71">
        <v>5.78</v>
      </c>
      <c r="Q170" s="71">
        <v>3.39</v>
      </c>
      <c r="R170" s="71">
        <v>0.28000000000000003</v>
      </c>
      <c r="S170" s="44">
        <f t="shared" si="11"/>
        <v>5.5</v>
      </c>
      <c r="T170" s="71">
        <v>2</v>
      </c>
      <c r="U170" s="71">
        <v>50.06</v>
      </c>
    </row>
    <row r="171" spans="1:21" x14ac:dyDescent="0.25">
      <c r="A171" s="66" t="s">
        <v>232</v>
      </c>
      <c r="B171" s="66">
        <v>7652</v>
      </c>
      <c r="C171" s="73">
        <v>6322</v>
      </c>
      <c r="D171" s="70">
        <v>73.66</v>
      </c>
      <c r="E171" s="70">
        <v>33.369999999999997</v>
      </c>
      <c r="F171" s="44">
        <f t="shared" ref="F171:F202" si="12">G171/(L171/100)</f>
        <v>0.12229922543823889</v>
      </c>
      <c r="G171" s="70">
        <v>0.09</v>
      </c>
      <c r="H171" s="70">
        <v>67.38</v>
      </c>
      <c r="I171" s="70">
        <v>6.1</v>
      </c>
      <c r="J171" s="71">
        <v>8.2799999999999994</v>
      </c>
      <c r="K171" s="44">
        <f t="shared" si="10"/>
        <v>0.36649453232915463</v>
      </c>
      <c r="L171" s="71">
        <v>73.59</v>
      </c>
      <c r="M171" s="71">
        <v>49.52</v>
      </c>
      <c r="N171" s="71">
        <v>0.26</v>
      </c>
      <c r="O171" s="71">
        <v>-0.01</v>
      </c>
      <c r="P171" s="71">
        <v>4.4400000000000004</v>
      </c>
      <c r="Q171" s="71">
        <v>3.43</v>
      </c>
      <c r="R171" s="71">
        <v>0.45</v>
      </c>
      <c r="S171" s="44">
        <f t="shared" si="11"/>
        <v>3.99</v>
      </c>
      <c r="T171" s="71">
        <v>1.38</v>
      </c>
      <c r="U171" s="71">
        <v>59.62</v>
      </c>
    </row>
    <row r="172" spans="1:21" x14ac:dyDescent="0.25">
      <c r="A172" s="66" t="s">
        <v>214</v>
      </c>
      <c r="B172" s="66">
        <v>22426</v>
      </c>
      <c r="C172" s="73">
        <v>4565</v>
      </c>
      <c r="D172" s="70">
        <v>68.569999999999993</v>
      </c>
      <c r="E172" s="70">
        <v>34.19</v>
      </c>
      <c r="F172" s="44">
        <f t="shared" si="12"/>
        <v>0.13389516795967393</v>
      </c>
      <c r="G172" s="70">
        <v>0.34</v>
      </c>
      <c r="H172" s="70">
        <v>55.91</v>
      </c>
      <c r="I172" s="70">
        <v>7.72</v>
      </c>
      <c r="J172" s="71">
        <v>11.26</v>
      </c>
      <c r="K172" s="44">
        <f t="shared" si="10"/>
        <v>0.39162084808328146</v>
      </c>
      <c r="L172" s="71">
        <v>253.93</v>
      </c>
      <c r="M172" s="71">
        <v>61.15</v>
      </c>
      <c r="N172" s="71">
        <v>0.99</v>
      </c>
      <c r="O172" s="71">
        <v>0.11</v>
      </c>
      <c r="P172" s="71">
        <v>4.43</v>
      </c>
      <c r="Q172" s="71">
        <v>3</v>
      </c>
      <c r="R172" s="71">
        <v>0.75</v>
      </c>
      <c r="S172" s="44">
        <f t="shared" si="11"/>
        <v>3.6799999999999997</v>
      </c>
      <c r="T172" s="71">
        <v>0.66</v>
      </c>
      <c r="U172" s="71">
        <v>68.7</v>
      </c>
    </row>
    <row r="173" spans="1:21" x14ac:dyDescent="0.25">
      <c r="A173" s="66" t="s">
        <v>220</v>
      </c>
      <c r="B173" s="66">
        <v>15393</v>
      </c>
      <c r="C173" s="73">
        <v>3920</v>
      </c>
      <c r="D173" s="70">
        <v>61.27</v>
      </c>
      <c r="E173" s="70">
        <v>20.09</v>
      </c>
      <c r="F173" s="44">
        <f t="shared" si="12"/>
        <v>0.10851871947911015</v>
      </c>
      <c r="G173" s="70">
        <v>0.02</v>
      </c>
      <c r="H173" s="70">
        <v>52.48</v>
      </c>
      <c r="I173" s="70">
        <v>7.47</v>
      </c>
      <c r="J173" s="71">
        <v>12.2</v>
      </c>
      <c r="K173" s="44">
        <f t="shared" si="10"/>
        <v>0.54016286450527706</v>
      </c>
      <c r="L173" s="71">
        <v>18.43</v>
      </c>
      <c r="M173" s="71">
        <v>38.270000000000003</v>
      </c>
      <c r="N173" s="71">
        <v>0.09</v>
      </c>
      <c r="O173" s="71">
        <v>0.01</v>
      </c>
      <c r="P173" s="71">
        <v>4.51</v>
      </c>
      <c r="Q173" s="71">
        <v>2.92</v>
      </c>
      <c r="R173" s="71">
        <v>0.33</v>
      </c>
      <c r="S173" s="44">
        <f t="shared" si="11"/>
        <v>4.18</v>
      </c>
      <c r="T173" s="71">
        <v>0.56999999999999995</v>
      </c>
      <c r="U173" s="71">
        <v>74.849999999999994</v>
      </c>
    </row>
    <row r="174" spans="1:21" x14ac:dyDescent="0.25">
      <c r="A174" s="66" t="s">
        <v>197</v>
      </c>
      <c r="B174" s="66">
        <v>2792</v>
      </c>
      <c r="C174" s="73">
        <v>3414</v>
      </c>
      <c r="D174" s="70">
        <v>60.49</v>
      </c>
      <c r="E174" s="70">
        <v>18.690000000000001</v>
      </c>
      <c r="F174" s="44">
        <f t="shared" si="12"/>
        <v>9.9415931403007335E-2</v>
      </c>
      <c r="G174" s="70">
        <v>0.08</v>
      </c>
      <c r="H174" s="70">
        <v>53.42</v>
      </c>
      <c r="I174" s="70">
        <v>7.07</v>
      </c>
      <c r="J174" s="71">
        <v>11.7</v>
      </c>
      <c r="K174" s="44">
        <f t="shared" si="10"/>
        <v>0.53192044624401991</v>
      </c>
      <c r="L174" s="71">
        <v>80.47</v>
      </c>
      <c r="M174" s="71">
        <v>34.99</v>
      </c>
      <c r="N174" s="71">
        <v>0.43</v>
      </c>
      <c r="O174" s="71">
        <v>-0.01</v>
      </c>
      <c r="P174" s="71">
        <v>4.28</v>
      </c>
      <c r="Q174" s="71">
        <v>2.5099999999999998</v>
      </c>
      <c r="R174" s="71">
        <v>1.0900000000000001</v>
      </c>
      <c r="S174" s="44">
        <f t="shared" si="11"/>
        <v>3.1900000000000004</v>
      </c>
      <c r="T174" s="71">
        <v>0.1</v>
      </c>
      <c r="U174" s="71">
        <v>68.819999999999993</v>
      </c>
    </row>
    <row r="175" spans="1:21" x14ac:dyDescent="0.25">
      <c r="A175" s="66" t="s">
        <v>199</v>
      </c>
      <c r="B175" s="66">
        <v>14850</v>
      </c>
      <c r="C175" s="73">
        <v>3832</v>
      </c>
      <c r="D175" s="70">
        <v>59.45</v>
      </c>
      <c r="E175" s="70">
        <v>33.020000000000003</v>
      </c>
      <c r="F175" s="44">
        <f t="shared" si="12"/>
        <v>0.26149823104137826</v>
      </c>
      <c r="G175" s="70">
        <v>0.17</v>
      </c>
      <c r="H175" s="70">
        <v>53.69</v>
      </c>
      <c r="I175" s="70">
        <v>5.08</v>
      </c>
      <c r="J175" s="71">
        <v>8.5399999999999991</v>
      </c>
      <c r="K175" s="44">
        <f t="shared" si="10"/>
        <v>0.791938918962381</v>
      </c>
      <c r="L175" s="71">
        <v>65.010000000000005</v>
      </c>
      <c r="M175" s="71">
        <v>61.49</v>
      </c>
      <c r="N175" s="71">
        <v>0.51</v>
      </c>
      <c r="O175" s="71">
        <v>0.1</v>
      </c>
      <c r="P175" s="71">
        <v>4.6100000000000003</v>
      </c>
      <c r="Q175" s="71">
        <v>2.37</v>
      </c>
      <c r="R175" s="71">
        <v>1.27</v>
      </c>
      <c r="S175" s="44">
        <f t="shared" si="11"/>
        <v>3.3400000000000003</v>
      </c>
      <c r="T175" s="71">
        <v>0.23</v>
      </c>
      <c r="U175" s="71">
        <v>65.41</v>
      </c>
    </row>
    <row r="176" spans="1:21" x14ac:dyDescent="0.25">
      <c r="A176" s="66" t="s">
        <v>132</v>
      </c>
      <c r="B176" s="66">
        <v>17847</v>
      </c>
      <c r="C176" s="73">
        <v>3456</v>
      </c>
      <c r="D176" s="70">
        <v>56.58</v>
      </c>
      <c r="E176" s="70">
        <v>30.22</v>
      </c>
      <c r="F176" s="44">
        <f t="shared" si="12"/>
        <v>0.1681143177360605</v>
      </c>
      <c r="G176" s="70">
        <v>0.12</v>
      </c>
      <c r="H176" s="70">
        <v>54.09</v>
      </c>
      <c r="I176" s="70">
        <v>5.68</v>
      </c>
      <c r="J176" s="71">
        <v>10.050000000000001</v>
      </c>
      <c r="K176" s="44">
        <f t="shared" si="10"/>
        <v>0.55630151467922073</v>
      </c>
      <c r="L176" s="71">
        <v>71.38</v>
      </c>
      <c r="M176" s="71">
        <v>55.87</v>
      </c>
      <c r="N176" s="71">
        <v>0.39</v>
      </c>
      <c r="O176" s="71">
        <v>0.49</v>
      </c>
      <c r="P176" s="71">
        <v>4.8</v>
      </c>
      <c r="Q176" s="71">
        <v>3.16</v>
      </c>
      <c r="R176" s="71">
        <v>0.86</v>
      </c>
      <c r="S176" s="44">
        <f t="shared" si="11"/>
        <v>3.94</v>
      </c>
      <c r="T176" s="71">
        <v>0.22</v>
      </c>
      <c r="U176" s="71">
        <v>72.77</v>
      </c>
    </row>
    <row r="177" spans="1:21" x14ac:dyDescent="0.25">
      <c r="A177" s="66" t="s">
        <v>211</v>
      </c>
      <c r="B177" s="66">
        <v>4524</v>
      </c>
      <c r="C177" s="73">
        <v>2189</v>
      </c>
      <c r="D177" s="70">
        <v>49.82</v>
      </c>
      <c r="E177" s="70">
        <v>26.6</v>
      </c>
      <c r="F177" s="44">
        <f t="shared" si="12"/>
        <v>0</v>
      </c>
      <c r="G177" s="70">
        <v>0</v>
      </c>
      <c r="H177" s="70">
        <v>41.53</v>
      </c>
      <c r="I177" s="70">
        <v>8.07</v>
      </c>
      <c r="J177" s="71">
        <v>16.2</v>
      </c>
      <c r="K177" s="44">
        <f t="shared" si="10"/>
        <v>0</v>
      </c>
      <c r="L177" s="71">
        <v>1.1100000000000001</v>
      </c>
      <c r="M177" s="71">
        <v>64.05</v>
      </c>
      <c r="N177" s="71">
        <v>0.01</v>
      </c>
      <c r="O177" s="71">
        <v>0.23</v>
      </c>
      <c r="P177" s="71">
        <v>4.71</v>
      </c>
      <c r="Q177" s="71">
        <v>3.63</v>
      </c>
      <c r="R177" s="71">
        <v>0.79</v>
      </c>
      <c r="S177" s="44">
        <f t="shared" si="11"/>
        <v>3.92</v>
      </c>
      <c r="T177" s="71">
        <v>1.48</v>
      </c>
      <c r="U177" s="71">
        <v>54.31</v>
      </c>
    </row>
    <row r="178" spans="1:21" x14ac:dyDescent="0.25">
      <c r="A178" s="66" t="s">
        <v>122</v>
      </c>
      <c r="B178" s="66">
        <v>67340</v>
      </c>
      <c r="C178" s="73">
        <v>2540</v>
      </c>
      <c r="D178" s="70">
        <v>45.47</v>
      </c>
      <c r="E178" s="70">
        <v>14.45</v>
      </c>
      <c r="F178" s="44">
        <f t="shared" si="12"/>
        <v>0.1297016861219196</v>
      </c>
      <c r="G178" s="70">
        <v>0.01</v>
      </c>
      <c r="H178" s="70">
        <v>39.49</v>
      </c>
      <c r="I178" s="70">
        <v>5.91</v>
      </c>
      <c r="J178" s="71">
        <v>12.99</v>
      </c>
      <c r="K178" s="44">
        <f t="shared" si="10"/>
        <v>0.89758952333508379</v>
      </c>
      <c r="L178" s="71">
        <v>7.71</v>
      </c>
      <c r="M178" s="71">
        <v>36.6</v>
      </c>
      <c r="N178" s="71">
        <v>0.08</v>
      </c>
      <c r="O178" s="71">
        <v>-0.01</v>
      </c>
      <c r="P178" s="71">
        <v>4.3899999999999997</v>
      </c>
      <c r="Q178" s="71">
        <v>2.57</v>
      </c>
      <c r="R178" s="71">
        <v>0.94</v>
      </c>
      <c r="S178" s="44">
        <f t="shared" si="11"/>
        <v>3.4499999999999997</v>
      </c>
      <c r="T178" s="71">
        <v>0.56000000000000005</v>
      </c>
      <c r="U178" s="71">
        <v>54.75</v>
      </c>
    </row>
    <row r="179" spans="1:21" x14ac:dyDescent="0.25">
      <c r="A179" s="66" t="s">
        <v>234</v>
      </c>
      <c r="B179" s="66">
        <v>67683</v>
      </c>
      <c r="C179" s="73">
        <v>2056</v>
      </c>
      <c r="D179" s="70">
        <v>45.26</v>
      </c>
      <c r="E179" s="70">
        <v>9.44</v>
      </c>
      <c r="F179" s="44">
        <f t="shared" si="12"/>
        <v>4.7992321228603425E-2</v>
      </c>
      <c r="G179" s="70">
        <v>0.03</v>
      </c>
      <c r="H179" s="70">
        <v>39.450000000000003</v>
      </c>
      <c r="I179" s="70">
        <v>5.76</v>
      </c>
      <c r="J179" s="71">
        <v>12.73</v>
      </c>
      <c r="K179" s="44">
        <f t="shared" si="10"/>
        <v>0.50839323335384989</v>
      </c>
      <c r="L179" s="71">
        <v>62.51</v>
      </c>
      <c r="M179" s="71">
        <v>23.92</v>
      </c>
      <c r="N179" s="71">
        <v>0.3</v>
      </c>
      <c r="O179" s="71">
        <v>0.31</v>
      </c>
      <c r="P179" s="71">
        <v>5.13</v>
      </c>
      <c r="Q179" s="71">
        <v>1.71</v>
      </c>
      <c r="R179" s="71">
        <v>0.52</v>
      </c>
      <c r="S179" s="44">
        <f t="shared" si="11"/>
        <v>4.6099999999999994</v>
      </c>
      <c r="T179" s="71">
        <v>7.0000000000000007E-2</v>
      </c>
      <c r="U179" s="71">
        <v>74.98</v>
      </c>
    </row>
    <row r="180" spans="1:21" x14ac:dyDescent="0.25">
      <c r="A180" s="66" t="s">
        <v>145</v>
      </c>
      <c r="B180" s="66">
        <v>11400</v>
      </c>
      <c r="C180" s="73">
        <v>3011</v>
      </c>
      <c r="D180" s="70">
        <v>44.66</v>
      </c>
      <c r="E180" s="70">
        <v>21.21</v>
      </c>
      <c r="F180" s="44">
        <v>0</v>
      </c>
      <c r="G180" s="70">
        <v>0</v>
      </c>
      <c r="H180" s="70">
        <v>39.83</v>
      </c>
      <c r="I180" s="70">
        <v>4.8</v>
      </c>
      <c r="J180" s="71">
        <v>10.76</v>
      </c>
      <c r="K180" s="44">
        <f t="shared" si="10"/>
        <v>0</v>
      </c>
      <c r="L180" s="71">
        <v>0</v>
      </c>
      <c r="M180" s="71">
        <v>53.25</v>
      </c>
      <c r="N180" s="71">
        <v>0</v>
      </c>
      <c r="O180" s="71">
        <v>0</v>
      </c>
      <c r="P180" s="71">
        <v>4.17</v>
      </c>
      <c r="Q180" s="71">
        <v>4.58</v>
      </c>
      <c r="R180" s="71">
        <v>1.98</v>
      </c>
      <c r="S180" s="44">
        <f t="shared" si="11"/>
        <v>2.19</v>
      </c>
      <c r="T180" s="71">
        <v>0.54</v>
      </c>
      <c r="U180" s="71">
        <v>52.47</v>
      </c>
    </row>
    <row r="181" spans="1:21" x14ac:dyDescent="0.25">
      <c r="A181" s="66" t="s">
        <v>108</v>
      </c>
      <c r="B181" s="66">
        <v>5256</v>
      </c>
      <c r="C181" s="73">
        <v>1460</v>
      </c>
      <c r="D181" s="70">
        <v>41.13</v>
      </c>
      <c r="E181" s="70">
        <v>21.66</v>
      </c>
      <c r="F181" s="44">
        <f t="shared" ref="F181:F190" si="13">G181/(L181/100)</f>
        <v>0</v>
      </c>
      <c r="G181" s="70">
        <v>0</v>
      </c>
      <c r="H181" s="70">
        <v>36.26</v>
      </c>
      <c r="I181" s="70">
        <v>4.79</v>
      </c>
      <c r="J181" s="71">
        <v>11.64</v>
      </c>
      <c r="K181" s="44">
        <f t="shared" si="10"/>
        <v>0</v>
      </c>
      <c r="L181" s="71">
        <v>1.53</v>
      </c>
      <c r="M181" s="71">
        <v>59.74</v>
      </c>
      <c r="N181" s="71">
        <v>0.01</v>
      </c>
      <c r="O181" s="71">
        <v>-0.01</v>
      </c>
      <c r="P181" s="71">
        <v>4.8499999999999996</v>
      </c>
      <c r="Q181" s="71">
        <v>3.89</v>
      </c>
      <c r="R181" s="71">
        <v>1.99</v>
      </c>
      <c r="S181" s="44">
        <f t="shared" si="11"/>
        <v>2.8599999999999994</v>
      </c>
      <c r="T181" s="71">
        <v>0.75</v>
      </c>
      <c r="U181" s="71">
        <v>44.52</v>
      </c>
    </row>
    <row r="182" spans="1:21" x14ac:dyDescent="0.25">
      <c r="A182" s="66" t="s">
        <v>226</v>
      </c>
      <c r="B182" s="66">
        <v>16067</v>
      </c>
      <c r="C182" s="73">
        <v>2220</v>
      </c>
      <c r="D182" s="70">
        <v>37.78</v>
      </c>
      <c r="E182" s="70">
        <v>9.24</v>
      </c>
      <c r="F182" s="44">
        <f t="shared" si="13"/>
        <v>0.19960079840319359</v>
      </c>
      <c r="G182" s="70">
        <v>0.15</v>
      </c>
      <c r="H182" s="70">
        <v>33.4</v>
      </c>
      <c r="I182" s="70">
        <v>4.33</v>
      </c>
      <c r="J182" s="71">
        <v>11.47</v>
      </c>
      <c r="K182" s="44">
        <f t="shared" si="10"/>
        <v>2.1601818009003635</v>
      </c>
      <c r="L182" s="71">
        <v>75.150000000000006</v>
      </c>
      <c r="M182" s="71">
        <v>27.66</v>
      </c>
      <c r="N182" s="71">
        <v>1.61</v>
      </c>
      <c r="O182" s="71">
        <v>0.28999999999999998</v>
      </c>
      <c r="P182" s="71">
        <v>5.61</v>
      </c>
      <c r="Q182" s="71">
        <v>1.99</v>
      </c>
      <c r="R182" s="71">
        <v>0.8</v>
      </c>
      <c r="S182" s="44">
        <f t="shared" si="11"/>
        <v>4.8100000000000005</v>
      </c>
      <c r="T182" s="71">
        <v>0.49</v>
      </c>
      <c r="U182" s="71">
        <v>60.07</v>
      </c>
    </row>
    <row r="183" spans="1:21" x14ac:dyDescent="0.25">
      <c r="A183" s="66" t="s">
        <v>112</v>
      </c>
      <c r="B183" s="66">
        <v>67872</v>
      </c>
      <c r="C183" s="73">
        <v>4071</v>
      </c>
      <c r="D183" s="70">
        <v>36.4</v>
      </c>
      <c r="E183" s="70">
        <v>18.54</v>
      </c>
      <c r="F183" s="44">
        <f t="shared" si="13"/>
        <v>0.12048192771084337</v>
      </c>
      <c r="G183" s="70">
        <v>0.03</v>
      </c>
      <c r="H183" s="70">
        <v>30.91</v>
      </c>
      <c r="I183" s="70">
        <v>5.34</v>
      </c>
      <c r="J183" s="71">
        <v>14.66</v>
      </c>
      <c r="K183" s="44">
        <f t="shared" si="10"/>
        <v>0.64984858527962985</v>
      </c>
      <c r="L183" s="71">
        <v>24.9</v>
      </c>
      <c r="M183" s="71">
        <v>59.98</v>
      </c>
      <c r="N183" s="71">
        <v>0.14000000000000001</v>
      </c>
      <c r="O183" s="71">
        <v>0.44</v>
      </c>
      <c r="P183" s="71">
        <v>4.45</v>
      </c>
      <c r="Q183" s="71">
        <v>3.69</v>
      </c>
      <c r="R183" s="71">
        <v>0.09</v>
      </c>
      <c r="S183" s="44">
        <f t="shared" si="11"/>
        <v>4.3600000000000003</v>
      </c>
      <c r="T183" s="71">
        <v>1.36</v>
      </c>
      <c r="U183" s="71">
        <v>65.27</v>
      </c>
    </row>
    <row r="184" spans="1:21" x14ac:dyDescent="0.25">
      <c r="A184" s="66" t="s">
        <v>181</v>
      </c>
      <c r="B184" s="66">
        <v>10954</v>
      </c>
      <c r="C184" s="73">
        <v>2462</v>
      </c>
      <c r="D184" s="70">
        <v>35.76</v>
      </c>
      <c r="E184" s="70">
        <v>16.04</v>
      </c>
      <c r="F184" s="44">
        <f t="shared" si="13"/>
        <v>3.3363916923846861E-2</v>
      </c>
      <c r="G184" s="70">
        <v>0.04</v>
      </c>
      <c r="H184" s="70">
        <v>31.89</v>
      </c>
      <c r="I184" s="70">
        <v>3.67</v>
      </c>
      <c r="J184" s="71">
        <v>10.26</v>
      </c>
      <c r="K184" s="44">
        <f t="shared" si="10"/>
        <v>0.20800446960004279</v>
      </c>
      <c r="L184" s="71">
        <v>119.89</v>
      </c>
      <c r="M184" s="71">
        <v>50.31</v>
      </c>
      <c r="N184" s="71">
        <v>0.22</v>
      </c>
      <c r="O184" s="71">
        <v>0.53</v>
      </c>
      <c r="P184" s="71">
        <v>5.69</v>
      </c>
      <c r="Q184" s="71">
        <v>2.0299999999999998</v>
      </c>
      <c r="R184" s="71">
        <v>1.36</v>
      </c>
      <c r="S184" s="44">
        <f t="shared" si="11"/>
        <v>4.33</v>
      </c>
      <c r="T184" s="71">
        <v>-0.15</v>
      </c>
      <c r="U184" s="71">
        <v>68.5</v>
      </c>
    </row>
    <row r="185" spans="1:21" x14ac:dyDescent="0.25">
      <c r="A185" s="66" t="s">
        <v>216</v>
      </c>
      <c r="B185" s="66">
        <v>8616</v>
      </c>
      <c r="C185" s="73">
        <v>1586</v>
      </c>
      <c r="D185" s="70">
        <v>34.43</v>
      </c>
      <c r="E185" s="70">
        <v>9.7799999999999994</v>
      </c>
      <c r="F185" s="44">
        <f t="shared" si="13"/>
        <v>4.4315403422982888E-2</v>
      </c>
      <c r="G185" s="70">
        <v>0.28999999999999998</v>
      </c>
      <c r="H185" s="70">
        <v>27.65</v>
      </c>
      <c r="I185" s="70">
        <v>6.74</v>
      </c>
      <c r="J185" s="71">
        <v>19.57</v>
      </c>
      <c r="K185" s="44">
        <f t="shared" si="10"/>
        <v>0.45312273438632811</v>
      </c>
      <c r="L185" s="71">
        <v>654.4</v>
      </c>
      <c r="M185" s="71">
        <v>35.36</v>
      </c>
      <c r="N185" s="71">
        <v>3</v>
      </c>
      <c r="O185" s="71">
        <v>-0.02</v>
      </c>
      <c r="P185" s="71">
        <v>4.2</v>
      </c>
      <c r="Q185" s="71">
        <v>3.25</v>
      </c>
      <c r="R185" s="71">
        <v>1.79</v>
      </c>
      <c r="S185" s="44">
        <f t="shared" si="11"/>
        <v>2.41</v>
      </c>
      <c r="T185" s="71">
        <v>0.48</v>
      </c>
      <c r="U185" s="71">
        <v>46.54</v>
      </c>
    </row>
    <row r="186" spans="1:21" x14ac:dyDescent="0.25">
      <c r="A186" s="66" t="s">
        <v>188</v>
      </c>
      <c r="B186" s="66">
        <v>10065</v>
      </c>
      <c r="C186" s="73">
        <v>2803</v>
      </c>
      <c r="D186" s="70">
        <v>29.92</v>
      </c>
      <c r="E186" s="70">
        <v>11.76</v>
      </c>
      <c r="F186" s="44">
        <f t="shared" si="13"/>
        <v>0.12911864568887191</v>
      </c>
      <c r="G186" s="70">
        <v>0.27</v>
      </c>
      <c r="H186" s="70">
        <v>26.73</v>
      </c>
      <c r="I186" s="70">
        <v>3.25</v>
      </c>
      <c r="J186" s="71">
        <v>10.83</v>
      </c>
      <c r="K186" s="44">
        <f t="shared" si="10"/>
        <v>1.0979476674223803</v>
      </c>
      <c r="L186" s="71">
        <v>209.11</v>
      </c>
      <c r="M186" s="71">
        <v>44</v>
      </c>
      <c r="N186" s="71">
        <v>2.29</v>
      </c>
      <c r="O186" s="71">
        <v>-0.08</v>
      </c>
      <c r="P186" s="71">
        <v>6.26</v>
      </c>
      <c r="Q186" s="71">
        <v>3.01</v>
      </c>
      <c r="R186" s="71">
        <v>1.05</v>
      </c>
      <c r="S186" s="44">
        <f t="shared" si="11"/>
        <v>5.21</v>
      </c>
      <c r="T186" s="71">
        <v>1.19</v>
      </c>
      <c r="U186" s="71">
        <v>57.1</v>
      </c>
    </row>
    <row r="187" spans="1:21" x14ac:dyDescent="0.25">
      <c r="A187" s="66" t="s">
        <v>175</v>
      </c>
      <c r="B187" s="66">
        <v>24924</v>
      </c>
      <c r="C187" s="73">
        <v>1458</v>
      </c>
      <c r="D187" s="70">
        <v>29.53</v>
      </c>
      <c r="E187" s="70">
        <v>23.84</v>
      </c>
      <c r="F187" s="44">
        <f t="shared" si="13"/>
        <v>0.15048908954100829</v>
      </c>
      <c r="G187" s="70">
        <v>0.02</v>
      </c>
      <c r="H187" s="70">
        <v>22.07</v>
      </c>
      <c r="I187" s="70">
        <v>4.58</v>
      </c>
      <c r="J187" s="71">
        <v>15.5</v>
      </c>
      <c r="K187" s="44">
        <f t="shared" si="10"/>
        <v>0.63124618096060525</v>
      </c>
      <c r="L187" s="71">
        <v>13.29</v>
      </c>
      <c r="M187" s="71">
        <v>108.03</v>
      </c>
      <c r="N187" s="71">
        <v>0.09</v>
      </c>
      <c r="O187" s="71">
        <v>-0.02</v>
      </c>
      <c r="P187" s="71">
        <v>5.58</v>
      </c>
      <c r="Q187" s="71">
        <v>3.96</v>
      </c>
      <c r="R187" s="71">
        <v>2.94</v>
      </c>
      <c r="S187" s="44">
        <f t="shared" si="11"/>
        <v>2.64</v>
      </c>
      <c r="T187" s="71">
        <v>0.36</v>
      </c>
      <c r="U187" s="71">
        <v>46.83</v>
      </c>
    </row>
    <row r="188" spans="1:21" x14ac:dyDescent="0.25">
      <c r="A188" s="66" t="s">
        <v>194</v>
      </c>
      <c r="B188" s="66">
        <v>8828</v>
      </c>
      <c r="C188" s="73">
        <v>3574</v>
      </c>
      <c r="D188" s="70">
        <v>28.8</v>
      </c>
      <c r="E188" s="70">
        <v>21.62</v>
      </c>
      <c r="F188" s="44">
        <f t="shared" si="13"/>
        <v>4.4089766765133813E-2</v>
      </c>
      <c r="G188" s="70">
        <v>0.2</v>
      </c>
      <c r="H188" s="70">
        <v>24.24</v>
      </c>
      <c r="I188" s="70">
        <v>3.32</v>
      </c>
      <c r="J188" s="71">
        <v>11.54</v>
      </c>
      <c r="K188" s="44">
        <f t="shared" si="10"/>
        <v>0.20393046607369941</v>
      </c>
      <c r="L188" s="71">
        <v>453.62</v>
      </c>
      <c r="M188" s="71">
        <v>89.19</v>
      </c>
      <c r="N188" s="71">
        <v>0.95</v>
      </c>
      <c r="O188" s="71">
        <v>0.12</v>
      </c>
      <c r="P188" s="71">
        <v>5.05</v>
      </c>
      <c r="Q188" s="71">
        <v>4.0999999999999996</v>
      </c>
      <c r="R188" s="71">
        <v>0.69</v>
      </c>
      <c r="S188" s="44">
        <f t="shared" si="11"/>
        <v>4.3599999999999994</v>
      </c>
      <c r="T188" s="71">
        <v>1.22</v>
      </c>
      <c r="U188" s="71">
        <v>61.01</v>
      </c>
    </row>
    <row r="189" spans="1:21" x14ac:dyDescent="0.25">
      <c r="A189" s="66" t="s">
        <v>231</v>
      </c>
      <c r="B189" s="66">
        <v>10623</v>
      </c>
      <c r="C189" s="73">
        <v>1586</v>
      </c>
      <c r="D189" s="70">
        <v>28.6</v>
      </c>
      <c r="E189" s="70">
        <v>8.9499999999999993</v>
      </c>
      <c r="F189" s="44">
        <f t="shared" si="13"/>
        <v>0</v>
      </c>
      <c r="G189" s="70">
        <v>0</v>
      </c>
      <c r="H189" s="70">
        <v>25.78</v>
      </c>
      <c r="I189" s="70">
        <v>2.79</v>
      </c>
      <c r="J189" s="71">
        <v>9.77</v>
      </c>
      <c r="K189" s="44">
        <f t="shared" si="10"/>
        <v>0</v>
      </c>
      <c r="L189" s="71">
        <v>12.43</v>
      </c>
      <c r="M189" s="71">
        <v>34.700000000000003</v>
      </c>
      <c r="N189" s="71">
        <v>0.03</v>
      </c>
      <c r="O189" s="71">
        <v>0.11</v>
      </c>
      <c r="P189" s="71">
        <v>4.54</v>
      </c>
      <c r="Q189" s="71">
        <v>3.44</v>
      </c>
      <c r="R189" s="71">
        <v>0.93</v>
      </c>
      <c r="S189" s="44">
        <f t="shared" si="11"/>
        <v>3.61</v>
      </c>
      <c r="T189" s="71">
        <v>0.95</v>
      </c>
      <c r="U189" s="71">
        <v>54.25</v>
      </c>
    </row>
    <row r="190" spans="1:21" x14ac:dyDescent="0.25">
      <c r="A190" s="66" t="s">
        <v>162</v>
      </c>
      <c r="B190" s="66">
        <v>67767</v>
      </c>
      <c r="C190" s="73">
        <v>1799</v>
      </c>
      <c r="D190" s="70">
        <v>27.77</v>
      </c>
      <c r="E190" s="70">
        <v>16.98</v>
      </c>
      <c r="F190" s="44">
        <f t="shared" si="13"/>
        <v>6.9245102482751675E-2</v>
      </c>
      <c r="G190" s="70">
        <v>0.55000000000000004</v>
      </c>
      <c r="H190" s="70">
        <v>24.19</v>
      </c>
      <c r="I190" s="70">
        <v>3.45</v>
      </c>
      <c r="J190" s="71">
        <v>12.43</v>
      </c>
      <c r="K190" s="44">
        <f t="shared" si="10"/>
        <v>0.40780390154741858</v>
      </c>
      <c r="L190" s="71">
        <v>794.28</v>
      </c>
      <c r="M190" s="71">
        <v>70.209999999999994</v>
      </c>
      <c r="N190" s="71">
        <v>3.25</v>
      </c>
      <c r="O190" s="71">
        <v>0.27</v>
      </c>
      <c r="P190" s="71">
        <v>4.49</v>
      </c>
      <c r="Q190" s="71">
        <v>2.5299999999999998</v>
      </c>
      <c r="R190" s="71">
        <v>1.39</v>
      </c>
      <c r="S190" s="44">
        <f t="shared" si="11"/>
        <v>3.1000000000000005</v>
      </c>
      <c r="T190" s="71">
        <v>0.32</v>
      </c>
      <c r="U190" s="71">
        <v>56.08</v>
      </c>
    </row>
    <row r="191" spans="1:21" x14ac:dyDescent="0.25">
      <c r="A191" s="66" t="s">
        <v>170</v>
      </c>
      <c r="B191" s="66">
        <v>4472</v>
      </c>
      <c r="C191" s="73">
        <v>1608</v>
      </c>
      <c r="D191" s="70">
        <v>27.37</v>
      </c>
      <c r="E191" s="70">
        <v>12.16</v>
      </c>
      <c r="F191" s="44">
        <v>0</v>
      </c>
      <c r="G191" s="70">
        <v>0</v>
      </c>
      <c r="H191" s="70">
        <v>22.66</v>
      </c>
      <c r="I191" s="70">
        <v>4.6900000000000004</v>
      </c>
      <c r="J191" s="71">
        <v>17.14</v>
      </c>
      <c r="K191" s="44">
        <f t="shared" si="10"/>
        <v>0</v>
      </c>
      <c r="L191" s="71">
        <v>0</v>
      </c>
      <c r="M191" s="71">
        <v>53.67</v>
      </c>
      <c r="N191" s="71">
        <v>0</v>
      </c>
      <c r="O191" s="71">
        <v>0.24</v>
      </c>
      <c r="P191" s="71">
        <v>5.09</v>
      </c>
      <c r="Q191" s="71">
        <v>2.46</v>
      </c>
      <c r="R191" s="71">
        <v>1.03</v>
      </c>
      <c r="S191" s="44">
        <f t="shared" si="11"/>
        <v>4.0599999999999996</v>
      </c>
      <c r="T191" s="71">
        <v>0.42</v>
      </c>
      <c r="U191" s="71">
        <v>63.14</v>
      </c>
    </row>
    <row r="192" spans="1:21" x14ac:dyDescent="0.25">
      <c r="A192" s="66" t="s">
        <v>186</v>
      </c>
      <c r="B192" s="66">
        <v>12666</v>
      </c>
      <c r="C192" s="73">
        <v>2953</v>
      </c>
      <c r="D192" s="70">
        <v>27.21</v>
      </c>
      <c r="E192" s="70">
        <v>21.25</v>
      </c>
      <c r="F192" s="44">
        <f>G192/(L192/100)</f>
        <v>8.1716036772216546E-2</v>
      </c>
      <c r="G192" s="70">
        <v>0.04</v>
      </c>
      <c r="H192" s="70">
        <v>23.35</v>
      </c>
      <c r="I192" s="70">
        <v>3.13</v>
      </c>
      <c r="J192" s="71">
        <v>11.5</v>
      </c>
      <c r="K192" s="44">
        <f t="shared" si="10"/>
        <v>0.3845460553986661</v>
      </c>
      <c r="L192" s="71">
        <v>48.95</v>
      </c>
      <c r="M192" s="71">
        <v>90.98</v>
      </c>
      <c r="N192" s="71">
        <v>0.17</v>
      </c>
      <c r="O192" s="71">
        <v>0.14000000000000001</v>
      </c>
      <c r="P192" s="71">
        <v>6.39</v>
      </c>
      <c r="Q192" s="71">
        <v>4.38</v>
      </c>
      <c r="R192" s="71">
        <v>1.95</v>
      </c>
      <c r="S192" s="44">
        <f t="shared" si="11"/>
        <v>4.4399999999999995</v>
      </c>
      <c r="T192" s="71">
        <v>0.67</v>
      </c>
      <c r="U192" s="71">
        <v>60.09</v>
      </c>
    </row>
    <row r="193" spans="1:21" x14ac:dyDescent="0.25">
      <c r="A193" s="66" t="s">
        <v>154</v>
      </c>
      <c r="B193" s="66">
        <v>67749</v>
      </c>
      <c r="C193" s="73">
        <v>1794</v>
      </c>
      <c r="D193" s="70">
        <v>27.08</v>
      </c>
      <c r="E193" s="70">
        <v>13.35</v>
      </c>
      <c r="F193" s="44">
        <v>0</v>
      </c>
      <c r="G193" s="70">
        <v>0</v>
      </c>
      <c r="H193" s="70">
        <v>23.25</v>
      </c>
      <c r="I193" s="70">
        <v>3.83</v>
      </c>
      <c r="J193" s="71">
        <v>14.16</v>
      </c>
      <c r="K193" s="44">
        <f t="shared" si="10"/>
        <v>0</v>
      </c>
      <c r="L193" s="71">
        <v>0</v>
      </c>
      <c r="M193" s="71">
        <v>57.42</v>
      </c>
      <c r="N193" s="71">
        <v>0</v>
      </c>
      <c r="O193" s="71">
        <v>0</v>
      </c>
      <c r="P193" s="71">
        <v>4.88</v>
      </c>
      <c r="Q193" s="71">
        <v>2.1800000000000002</v>
      </c>
      <c r="R193" s="71">
        <v>0.89</v>
      </c>
      <c r="S193" s="44">
        <f t="shared" si="11"/>
        <v>3.9899999999999998</v>
      </c>
      <c r="T193" s="71">
        <v>0.33</v>
      </c>
      <c r="U193" s="71">
        <v>71.959999999999994</v>
      </c>
    </row>
    <row r="194" spans="1:21" x14ac:dyDescent="0.25">
      <c r="A194" s="66" t="s">
        <v>128</v>
      </c>
      <c r="B194" s="66">
        <v>3115</v>
      </c>
      <c r="C194" s="73">
        <v>1741</v>
      </c>
      <c r="D194" s="70">
        <v>26.38</v>
      </c>
      <c r="E194" s="70">
        <v>7.09</v>
      </c>
      <c r="F194" s="44">
        <f>G194/(L194/100)</f>
        <v>0.42408821034775229</v>
      </c>
      <c r="G194" s="70">
        <v>0.25</v>
      </c>
      <c r="H194" s="70">
        <v>25.81</v>
      </c>
      <c r="I194" s="70">
        <v>0.37</v>
      </c>
      <c r="J194" s="71">
        <v>1.41</v>
      </c>
      <c r="K194" s="44">
        <f t="shared" si="10"/>
        <v>5.9814980302926983</v>
      </c>
      <c r="L194" s="71">
        <v>58.95</v>
      </c>
      <c r="M194" s="71">
        <v>27.48</v>
      </c>
      <c r="N194" s="71">
        <v>3.55</v>
      </c>
      <c r="O194" s="71">
        <v>-0.17</v>
      </c>
      <c r="P194" s="71">
        <v>7</v>
      </c>
      <c r="Q194" s="71">
        <v>1.68</v>
      </c>
      <c r="R194" s="71">
        <v>0.65</v>
      </c>
      <c r="S194" s="44">
        <f t="shared" si="11"/>
        <v>6.35</v>
      </c>
      <c r="T194" s="71">
        <v>-5.3</v>
      </c>
      <c r="U194" s="71">
        <v>152.94</v>
      </c>
    </row>
    <row r="195" spans="1:21" x14ac:dyDescent="0.25">
      <c r="A195" s="66" t="s">
        <v>224</v>
      </c>
      <c r="B195" s="66">
        <v>23803</v>
      </c>
      <c r="C195" s="73">
        <v>1761</v>
      </c>
      <c r="D195" s="70">
        <v>25.53</v>
      </c>
      <c r="E195" s="70">
        <v>23.91</v>
      </c>
      <c r="F195" s="44">
        <f>G195/(L195/100)</f>
        <v>8.2861483220549648E-2</v>
      </c>
      <c r="G195" s="70">
        <v>0.18</v>
      </c>
      <c r="H195" s="70">
        <v>21.22</v>
      </c>
      <c r="I195" s="70">
        <v>2.76</v>
      </c>
      <c r="J195" s="71">
        <v>10.79</v>
      </c>
      <c r="K195" s="44">
        <f t="shared" si="10"/>
        <v>0.34655576420137868</v>
      </c>
      <c r="L195" s="71">
        <v>217.23</v>
      </c>
      <c r="M195" s="71">
        <v>112.64</v>
      </c>
      <c r="N195" s="71">
        <v>0.77</v>
      </c>
      <c r="O195" s="71">
        <v>0.14000000000000001</v>
      </c>
      <c r="P195" s="71">
        <v>5.12</v>
      </c>
      <c r="Q195" s="71">
        <v>3.89</v>
      </c>
      <c r="R195" s="71">
        <v>2.98</v>
      </c>
      <c r="S195" s="44">
        <f t="shared" si="11"/>
        <v>2.14</v>
      </c>
      <c r="T195" s="71">
        <v>0.39</v>
      </c>
      <c r="U195" s="71">
        <v>38.35</v>
      </c>
    </row>
    <row r="196" spans="1:21" x14ac:dyDescent="0.25">
      <c r="A196" s="66" t="s">
        <v>116</v>
      </c>
      <c r="B196" s="66">
        <v>16011</v>
      </c>
      <c r="C196" s="73">
        <v>1575</v>
      </c>
      <c r="D196" s="70">
        <v>25.45</v>
      </c>
      <c r="E196" s="70">
        <v>5.54</v>
      </c>
      <c r="F196" s="44">
        <v>0</v>
      </c>
      <c r="G196" s="70">
        <v>0</v>
      </c>
      <c r="H196" s="70">
        <v>22.85</v>
      </c>
      <c r="I196" s="70">
        <v>2.54</v>
      </c>
      <c r="J196" s="71">
        <v>10</v>
      </c>
      <c r="K196" s="44">
        <f t="shared" si="10"/>
        <v>0</v>
      </c>
      <c r="L196" s="71">
        <v>0</v>
      </c>
      <c r="M196" s="71">
        <v>24.23</v>
      </c>
      <c r="N196" s="71">
        <v>0</v>
      </c>
      <c r="O196" s="71">
        <v>0</v>
      </c>
      <c r="P196" s="71">
        <v>5.68</v>
      </c>
      <c r="Q196" s="71">
        <v>3.12</v>
      </c>
      <c r="R196" s="71">
        <v>0.2</v>
      </c>
      <c r="S196" s="44">
        <f t="shared" si="11"/>
        <v>5.4799999999999995</v>
      </c>
      <c r="T196" s="71">
        <v>1</v>
      </c>
      <c r="U196" s="71">
        <v>63.93</v>
      </c>
    </row>
    <row r="197" spans="1:21" x14ac:dyDescent="0.25">
      <c r="A197" s="66" t="s">
        <v>150</v>
      </c>
      <c r="B197" s="66">
        <v>67710</v>
      </c>
      <c r="C197" s="73">
        <v>1276</v>
      </c>
      <c r="D197" s="70">
        <v>24.79</v>
      </c>
      <c r="E197" s="70">
        <v>17.04</v>
      </c>
      <c r="F197" s="44">
        <v>0</v>
      </c>
      <c r="G197" s="70">
        <v>0</v>
      </c>
      <c r="H197" s="70">
        <v>22.42</v>
      </c>
      <c r="I197" s="70">
        <v>2.4500000000000002</v>
      </c>
      <c r="J197" s="71">
        <v>9.8800000000000008</v>
      </c>
      <c r="K197" s="44">
        <f t="shared" si="10"/>
        <v>0</v>
      </c>
      <c r="L197" s="71">
        <v>0</v>
      </c>
      <c r="M197" s="71">
        <v>76.03</v>
      </c>
      <c r="N197" s="71">
        <v>0</v>
      </c>
      <c r="O197" s="71">
        <v>0.2</v>
      </c>
      <c r="P197" s="71">
        <v>4.04</v>
      </c>
      <c r="Q197" s="71">
        <v>3.38</v>
      </c>
      <c r="R197" s="71">
        <v>1.53</v>
      </c>
      <c r="S197" s="44">
        <f t="shared" si="11"/>
        <v>2.5099999999999998</v>
      </c>
      <c r="T197" s="71">
        <v>-0.01</v>
      </c>
      <c r="U197" s="71">
        <v>65.47</v>
      </c>
    </row>
    <row r="198" spans="1:21" x14ac:dyDescent="0.25">
      <c r="A198" s="66" t="s">
        <v>212</v>
      </c>
      <c r="B198" s="66">
        <v>3475</v>
      </c>
      <c r="C198" s="73">
        <v>1767</v>
      </c>
      <c r="D198" s="70">
        <v>24.45</v>
      </c>
      <c r="E198" s="70">
        <v>6.93</v>
      </c>
      <c r="F198" s="44">
        <f>G198/(L198/100)</f>
        <v>7.5642965204235996E-2</v>
      </c>
      <c r="G198" s="70">
        <v>0.01</v>
      </c>
      <c r="H198" s="70">
        <v>20.66</v>
      </c>
      <c r="I198" s="70">
        <v>3.78</v>
      </c>
      <c r="J198" s="71">
        <v>15.46</v>
      </c>
      <c r="K198" s="44">
        <f t="shared" si="10"/>
        <v>1.0915290794262049</v>
      </c>
      <c r="L198" s="71">
        <v>13.22</v>
      </c>
      <c r="M198" s="71">
        <v>33.56</v>
      </c>
      <c r="N198" s="71">
        <v>0.09</v>
      </c>
      <c r="O198" s="71">
        <v>0</v>
      </c>
      <c r="P198" s="71">
        <v>4.3499999999999996</v>
      </c>
      <c r="Q198" s="71">
        <v>2.4700000000000002</v>
      </c>
      <c r="R198" s="71">
        <v>0.41</v>
      </c>
      <c r="S198" s="44">
        <f t="shared" si="11"/>
        <v>3.9399999999999995</v>
      </c>
      <c r="T198" s="71">
        <v>0.27</v>
      </c>
      <c r="U198" s="71">
        <v>78.23</v>
      </c>
    </row>
    <row r="199" spans="1:21" x14ac:dyDescent="0.25">
      <c r="A199" s="66" t="s">
        <v>158</v>
      </c>
      <c r="B199" s="66">
        <v>1461</v>
      </c>
      <c r="C199" s="73">
        <v>1824</v>
      </c>
      <c r="D199" s="70">
        <v>24.35</v>
      </c>
      <c r="E199" s="70">
        <v>13.23</v>
      </c>
      <c r="F199" s="44">
        <f>G199/(L199/100)</f>
        <v>7.6074553062000769E-2</v>
      </c>
      <c r="G199" s="70">
        <v>0.08</v>
      </c>
      <c r="H199" s="70">
        <v>21.46</v>
      </c>
      <c r="I199" s="70">
        <v>2.68</v>
      </c>
      <c r="J199" s="71">
        <v>10.99</v>
      </c>
      <c r="K199" s="44">
        <f t="shared" si="10"/>
        <v>0.57501551823129826</v>
      </c>
      <c r="L199" s="71">
        <v>105.16</v>
      </c>
      <c r="M199" s="71">
        <v>61.67</v>
      </c>
      <c r="N199" s="71">
        <v>0.64</v>
      </c>
      <c r="O199" s="71">
        <v>-0.02</v>
      </c>
      <c r="P199" s="71">
        <v>5.44</v>
      </c>
      <c r="Q199" s="71">
        <v>4.1500000000000004</v>
      </c>
      <c r="R199" s="71">
        <v>1.45</v>
      </c>
      <c r="S199" s="44">
        <f t="shared" si="11"/>
        <v>3.99</v>
      </c>
      <c r="T199" s="71">
        <v>1.1100000000000001</v>
      </c>
      <c r="U199" s="71">
        <v>51.82</v>
      </c>
    </row>
    <row r="200" spans="1:21" x14ac:dyDescent="0.25">
      <c r="A200" s="66" t="s">
        <v>235</v>
      </c>
      <c r="B200" s="66">
        <v>24868</v>
      </c>
      <c r="C200" s="73">
        <v>1213</v>
      </c>
      <c r="D200" s="70">
        <v>23.38</v>
      </c>
      <c r="E200" s="70">
        <v>20.38</v>
      </c>
      <c r="F200" s="44">
        <f>G200/(L200/100)</f>
        <v>8.8904694167852072E-2</v>
      </c>
      <c r="G200" s="70">
        <v>0.05</v>
      </c>
      <c r="H200" s="70">
        <v>20.65</v>
      </c>
      <c r="I200" s="70">
        <v>2.68</v>
      </c>
      <c r="J200" s="71">
        <v>11.46</v>
      </c>
      <c r="K200" s="44">
        <f t="shared" si="10"/>
        <v>0.4362350057303831</v>
      </c>
      <c r="L200" s="71">
        <v>56.24</v>
      </c>
      <c r="M200" s="71">
        <v>98.67</v>
      </c>
      <c r="N200" s="71">
        <v>0.23</v>
      </c>
      <c r="O200" s="71">
        <v>-0.01</v>
      </c>
      <c r="P200" s="71">
        <v>6.02</v>
      </c>
      <c r="Q200" s="71">
        <v>1.18</v>
      </c>
      <c r="R200" s="71">
        <v>1.29</v>
      </c>
      <c r="S200" s="44">
        <f t="shared" si="11"/>
        <v>4.7299999999999995</v>
      </c>
      <c r="T200" s="71">
        <v>1.1299999999999999</v>
      </c>
      <c r="U200" s="71">
        <v>60.13</v>
      </c>
    </row>
    <row r="201" spans="1:21" x14ac:dyDescent="0.25">
      <c r="A201" s="66" t="s">
        <v>202</v>
      </c>
      <c r="B201" s="66">
        <v>14845</v>
      </c>
      <c r="C201" s="73">
        <v>1896</v>
      </c>
      <c r="D201" s="70">
        <v>21.21</v>
      </c>
      <c r="E201" s="70">
        <v>15.13</v>
      </c>
      <c r="F201" s="44">
        <f>G201/(L201/100)</f>
        <v>6.9890970086664797E-2</v>
      </c>
      <c r="G201" s="70">
        <v>0.05</v>
      </c>
      <c r="H201" s="70">
        <v>18.850000000000001</v>
      </c>
      <c r="I201" s="70">
        <v>2.2799999999999998</v>
      </c>
      <c r="J201" s="71">
        <v>10.75</v>
      </c>
      <c r="K201" s="44">
        <f t="shared" si="10"/>
        <v>0.46193635219210044</v>
      </c>
      <c r="L201" s="71">
        <v>71.540000000000006</v>
      </c>
      <c r="M201" s="71">
        <v>80.260000000000005</v>
      </c>
      <c r="N201" s="71">
        <v>0.33</v>
      </c>
      <c r="O201" s="71">
        <v>0.11</v>
      </c>
      <c r="P201" s="71">
        <v>4.92</v>
      </c>
      <c r="Q201" s="71">
        <v>3.85</v>
      </c>
      <c r="R201" s="71">
        <v>1.27</v>
      </c>
      <c r="S201" s="44">
        <f t="shared" si="11"/>
        <v>3.65</v>
      </c>
      <c r="T201" s="71">
        <v>0.7</v>
      </c>
      <c r="U201" s="71">
        <v>61.08</v>
      </c>
    </row>
    <row r="202" spans="1:21" x14ac:dyDescent="0.25">
      <c r="A202" s="66" t="s">
        <v>130</v>
      </c>
      <c r="B202" s="66">
        <v>851</v>
      </c>
      <c r="C202" s="73">
        <v>2220</v>
      </c>
      <c r="D202" s="70">
        <v>20.39</v>
      </c>
      <c r="E202" s="70">
        <v>13.42</v>
      </c>
      <c r="F202" s="44">
        <f>G202/(L202/100)</f>
        <v>1.8759086432490739E-2</v>
      </c>
      <c r="G202" s="70">
        <v>0.04</v>
      </c>
      <c r="H202" s="70">
        <v>18.829999999999998</v>
      </c>
      <c r="I202" s="70">
        <v>1.52</v>
      </c>
      <c r="J202" s="71">
        <v>7.46</v>
      </c>
      <c r="K202" s="44">
        <f t="shared" si="10"/>
        <v>0.13978454867727824</v>
      </c>
      <c r="L202" s="71">
        <v>213.23</v>
      </c>
      <c r="M202" s="71">
        <v>71.27</v>
      </c>
      <c r="N202" s="71">
        <v>0.31</v>
      </c>
      <c r="O202" s="71">
        <v>0.27</v>
      </c>
      <c r="P202" s="71">
        <v>6.19</v>
      </c>
      <c r="Q202" s="71">
        <v>1.61</v>
      </c>
      <c r="R202" s="71">
        <v>0.81</v>
      </c>
      <c r="S202" s="44">
        <f t="shared" si="11"/>
        <v>5.3800000000000008</v>
      </c>
      <c r="T202" s="71">
        <v>0.61</v>
      </c>
      <c r="U202" s="71">
        <v>68.989999999999995</v>
      </c>
    </row>
    <row r="203" spans="1:21" x14ac:dyDescent="0.25">
      <c r="A203" s="66" t="s">
        <v>119</v>
      </c>
      <c r="B203" s="66">
        <v>66336</v>
      </c>
      <c r="C203" s="73">
        <v>1240</v>
      </c>
      <c r="D203" s="70">
        <v>19.75</v>
      </c>
      <c r="E203" s="70">
        <v>6.67</v>
      </c>
      <c r="F203" s="44">
        <v>0</v>
      </c>
      <c r="G203" s="70">
        <v>0</v>
      </c>
      <c r="H203" s="70">
        <v>15.9</v>
      </c>
      <c r="I203" s="70">
        <v>3.81</v>
      </c>
      <c r="J203" s="71">
        <v>19.309999999999999</v>
      </c>
      <c r="K203" s="44">
        <f t="shared" si="10"/>
        <v>0</v>
      </c>
      <c r="L203" s="71">
        <v>0</v>
      </c>
      <c r="M203" s="71">
        <v>41.95</v>
      </c>
      <c r="N203" s="71">
        <v>0</v>
      </c>
      <c r="O203" s="71">
        <v>-0.02</v>
      </c>
      <c r="P203" s="71">
        <v>4.16</v>
      </c>
      <c r="Q203" s="71">
        <v>2.77</v>
      </c>
      <c r="R203" s="71">
        <v>0.7</v>
      </c>
      <c r="S203" s="44">
        <f t="shared" si="11"/>
        <v>3.46</v>
      </c>
      <c r="T203" s="71">
        <v>1.04</v>
      </c>
      <c r="U203" s="71">
        <v>50.23</v>
      </c>
    </row>
    <row r="204" spans="1:21" x14ac:dyDescent="0.25">
      <c r="A204" s="66" t="s">
        <v>166</v>
      </c>
      <c r="B204" s="66">
        <v>484</v>
      </c>
      <c r="C204" s="73">
        <v>1531</v>
      </c>
      <c r="D204" s="70">
        <v>18.559999999999999</v>
      </c>
      <c r="E204" s="70">
        <v>12.01</v>
      </c>
      <c r="F204" s="44">
        <f t="shared" ref="F204:F212" si="14">G204/(L204/100)</f>
        <v>3.5763551831604769E-2</v>
      </c>
      <c r="G204" s="70">
        <v>7.0000000000000007E-2</v>
      </c>
      <c r="H204" s="70">
        <v>15.38</v>
      </c>
      <c r="I204" s="70">
        <v>3.16</v>
      </c>
      <c r="J204" s="71">
        <v>17.05</v>
      </c>
      <c r="K204" s="44">
        <f t="shared" si="10"/>
        <v>0.29778144739054763</v>
      </c>
      <c r="L204" s="71">
        <v>195.73</v>
      </c>
      <c r="M204" s="71">
        <v>78.099999999999994</v>
      </c>
      <c r="N204" s="71">
        <v>0.56999999999999995</v>
      </c>
      <c r="O204" s="71">
        <v>0</v>
      </c>
      <c r="P204" s="71">
        <v>4.4400000000000004</v>
      </c>
      <c r="Q204" s="71">
        <v>5.22</v>
      </c>
      <c r="R204" s="71">
        <v>0.36</v>
      </c>
      <c r="S204" s="44">
        <f t="shared" si="11"/>
        <v>4.08</v>
      </c>
      <c r="T204" s="71">
        <v>2.35</v>
      </c>
      <c r="U204" s="71">
        <v>44.02</v>
      </c>
    </row>
    <row r="205" spans="1:21" x14ac:dyDescent="0.25">
      <c r="A205" s="66" t="s">
        <v>118</v>
      </c>
      <c r="B205" s="66">
        <v>24192</v>
      </c>
      <c r="C205" s="73">
        <v>1809</v>
      </c>
      <c r="D205" s="70">
        <v>17.350000000000001</v>
      </c>
      <c r="E205" s="70">
        <v>14.82</v>
      </c>
      <c r="F205" s="44">
        <f t="shared" si="14"/>
        <v>2.976190476190476E-2</v>
      </c>
      <c r="G205" s="70">
        <v>0.02</v>
      </c>
      <c r="H205" s="70">
        <v>14.85</v>
      </c>
      <c r="I205" s="70">
        <v>1.98</v>
      </c>
      <c r="J205" s="71">
        <v>11.4</v>
      </c>
      <c r="K205" s="44">
        <f t="shared" si="10"/>
        <v>0.20082256924362188</v>
      </c>
      <c r="L205" s="71">
        <v>67.2</v>
      </c>
      <c r="M205" s="71">
        <v>99.8</v>
      </c>
      <c r="N205" s="71">
        <v>0.12</v>
      </c>
      <c r="O205" s="71">
        <v>-0.02</v>
      </c>
      <c r="P205" s="71">
        <v>5.13</v>
      </c>
      <c r="Q205" s="71">
        <v>2.15</v>
      </c>
      <c r="R205" s="71">
        <v>1.88</v>
      </c>
      <c r="S205" s="44">
        <f t="shared" si="11"/>
        <v>3.25</v>
      </c>
      <c r="T205" s="71">
        <v>0.45</v>
      </c>
      <c r="U205" s="71">
        <v>55.7</v>
      </c>
    </row>
    <row r="206" spans="1:21" x14ac:dyDescent="0.25">
      <c r="A206" s="66" t="s">
        <v>206</v>
      </c>
      <c r="B206" s="66">
        <v>9822</v>
      </c>
      <c r="C206" s="73">
        <v>2870</v>
      </c>
      <c r="D206" s="70">
        <v>16.43</v>
      </c>
      <c r="E206" s="70">
        <v>10.5</v>
      </c>
      <c r="F206" s="44">
        <f t="shared" si="14"/>
        <v>4.7195253505933128E-2</v>
      </c>
      <c r="G206" s="70">
        <v>7.0000000000000007E-2</v>
      </c>
      <c r="H206" s="70">
        <v>15.06</v>
      </c>
      <c r="I206" s="70">
        <v>1.28</v>
      </c>
      <c r="J206" s="71">
        <v>7.79</v>
      </c>
      <c r="K206" s="44">
        <f t="shared" si="10"/>
        <v>0.44947860481841073</v>
      </c>
      <c r="L206" s="71">
        <v>148.32</v>
      </c>
      <c r="M206" s="71">
        <v>69.72</v>
      </c>
      <c r="N206" s="71">
        <v>0.63</v>
      </c>
      <c r="O206" s="71">
        <v>0.18</v>
      </c>
      <c r="P206" s="71">
        <v>5.1100000000000003</v>
      </c>
      <c r="Q206" s="71">
        <v>1.75</v>
      </c>
      <c r="R206" s="71">
        <v>0.04</v>
      </c>
      <c r="S206" s="44">
        <f t="shared" si="11"/>
        <v>5.07</v>
      </c>
      <c r="T206" s="71">
        <v>0.32</v>
      </c>
      <c r="U206" s="71">
        <v>85.8</v>
      </c>
    </row>
    <row r="207" spans="1:21" x14ac:dyDescent="0.25">
      <c r="A207" s="66" t="s">
        <v>126</v>
      </c>
      <c r="B207" s="66">
        <v>1236</v>
      </c>
      <c r="C207" s="73">
        <v>855</v>
      </c>
      <c r="D207" s="70">
        <v>13.77</v>
      </c>
      <c r="E207" s="70">
        <v>7.4</v>
      </c>
      <c r="F207" s="44">
        <f t="shared" si="14"/>
        <v>3.2626427406199025E-2</v>
      </c>
      <c r="G207" s="70">
        <v>0.01</v>
      </c>
      <c r="H207" s="70">
        <v>10.74</v>
      </c>
      <c r="I207" s="70">
        <v>3</v>
      </c>
      <c r="J207" s="71">
        <v>21.77</v>
      </c>
      <c r="K207" s="44">
        <f t="shared" si="10"/>
        <v>0.4408976676513382</v>
      </c>
      <c r="L207" s="71">
        <v>30.65</v>
      </c>
      <c r="M207" s="71">
        <v>68.92</v>
      </c>
      <c r="N207" s="71">
        <v>0.2</v>
      </c>
      <c r="O207" s="71">
        <v>-0.05</v>
      </c>
      <c r="P207" s="71">
        <v>5.28</v>
      </c>
      <c r="Q207" s="71">
        <v>4.83</v>
      </c>
      <c r="R207" s="71">
        <v>0.5</v>
      </c>
      <c r="S207" s="44">
        <f t="shared" si="11"/>
        <v>4.78</v>
      </c>
      <c r="T207" s="71">
        <v>2.57</v>
      </c>
      <c r="U207" s="71">
        <v>41.16</v>
      </c>
    </row>
    <row r="208" spans="1:21" x14ac:dyDescent="0.25">
      <c r="A208" s="66" t="s">
        <v>172</v>
      </c>
      <c r="B208" s="66">
        <v>23276</v>
      </c>
      <c r="C208" s="73">
        <v>1209</v>
      </c>
      <c r="D208" s="70">
        <v>11.63</v>
      </c>
      <c r="E208" s="70">
        <v>7.93</v>
      </c>
      <c r="F208" s="44">
        <f t="shared" si="14"/>
        <v>5.4059898367391078E-2</v>
      </c>
      <c r="G208" s="70">
        <v>0.05</v>
      </c>
      <c r="H208" s="70">
        <v>9.69</v>
      </c>
      <c r="I208" s="70">
        <v>1.93</v>
      </c>
      <c r="J208" s="71">
        <v>16.53</v>
      </c>
      <c r="K208" s="44">
        <f t="shared" si="10"/>
        <v>0.68171372468336799</v>
      </c>
      <c r="L208" s="71">
        <v>92.49</v>
      </c>
      <c r="M208" s="71">
        <v>81.8</v>
      </c>
      <c r="N208" s="71">
        <v>0.67</v>
      </c>
      <c r="O208" s="71">
        <v>0.2</v>
      </c>
      <c r="P208" s="71">
        <v>4.4400000000000004</v>
      </c>
      <c r="Q208" s="71">
        <v>4.18</v>
      </c>
      <c r="R208" s="71">
        <v>1.63</v>
      </c>
      <c r="S208" s="44">
        <f t="shared" si="11"/>
        <v>2.8100000000000005</v>
      </c>
      <c r="T208" s="71">
        <v>0.49</v>
      </c>
      <c r="U208" s="71">
        <v>56.71</v>
      </c>
    </row>
    <row r="209" spans="1:21" x14ac:dyDescent="0.25">
      <c r="A209" s="66" t="s">
        <v>159</v>
      </c>
      <c r="B209" s="66">
        <v>14750</v>
      </c>
      <c r="C209" s="73">
        <v>1119</v>
      </c>
      <c r="D209" s="70">
        <v>11.1</v>
      </c>
      <c r="E209" s="70">
        <v>5.86</v>
      </c>
      <c r="F209" s="44">
        <f t="shared" si="14"/>
        <v>2.8291973163042605E-2</v>
      </c>
      <c r="G209" s="70">
        <v>7.0000000000000007E-2</v>
      </c>
      <c r="H209" s="70">
        <v>9.98</v>
      </c>
      <c r="I209" s="70">
        <v>1.1000000000000001</v>
      </c>
      <c r="J209" s="71">
        <v>9.94</v>
      </c>
      <c r="K209" s="44">
        <f t="shared" si="10"/>
        <v>0.48279817684373044</v>
      </c>
      <c r="L209" s="71">
        <v>247.42</v>
      </c>
      <c r="M209" s="71">
        <v>58.73</v>
      </c>
      <c r="N209" s="71">
        <v>1.21</v>
      </c>
      <c r="O209" s="71">
        <v>0</v>
      </c>
      <c r="P209" s="71">
        <v>4.47</v>
      </c>
      <c r="Q209" s="71">
        <v>0.24</v>
      </c>
      <c r="R209" s="71">
        <v>7.0000000000000007E-2</v>
      </c>
      <c r="S209" s="44">
        <f t="shared" si="11"/>
        <v>4.3999999999999995</v>
      </c>
      <c r="T209" s="71">
        <v>-0.81</v>
      </c>
      <c r="U209" s="71">
        <v>127.78</v>
      </c>
    </row>
    <row r="210" spans="1:21" x14ac:dyDescent="0.25">
      <c r="A210" s="66" t="s">
        <v>124</v>
      </c>
      <c r="B210" s="66">
        <v>14865</v>
      </c>
      <c r="C210" s="73">
        <v>1224</v>
      </c>
      <c r="D210" s="70">
        <v>10.91</v>
      </c>
      <c r="E210" s="70">
        <v>4.97</v>
      </c>
      <c r="F210" s="44">
        <f t="shared" si="14"/>
        <v>4.7180938900684123E-2</v>
      </c>
      <c r="G210" s="70">
        <v>0.08</v>
      </c>
      <c r="H210" s="70">
        <v>9.7200000000000006</v>
      </c>
      <c r="I210" s="70">
        <v>1.19</v>
      </c>
      <c r="J210" s="71">
        <v>10.88</v>
      </c>
      <c r="K210" s="44">
        <f t="shared" si="10"/>
        <v>0.94931466600974101</v>
      </c>
      <c r="L210" s="71">
        <v>169.56</v>
      </c>
      <c r="M210" s="71">
        <v>51.17</v>
      </c>
      <c r="N210" s="71">
        <v>1.66</v>
      </c>
      <c r="O210" s="71">
        <v>0.01</v>
      </c>
      <c r="P210" s="71">
        <v>6.18</v>
      </c>
      <c r="Q210" s="71">
        <v>3.91</v>
      </c>
      <c r="R210" s="71">
        <v>0.2</v>
      </c>
      <c r="S210" s="44">
        <f t="shared" si="11"/>
        <v>5.9799999999999995</v>
      </c>
      <c r="T210" s="71">
        <v>1.68</v>
      </c>
      <c r="U210" s="71">
        <v>50.1</v>
      </c>
    </row>
    <row r="211" spans="1:21" x14ac:dyDescent="0.25">
      <c r="A211" s="66" t="s">
        <v>127</v>
      </c>
      <c r="B211" s="66">
        <v>3056</v>
      </c>
      <c r="C211" s="73">
        <v>1323</v>
      </c>
      <c r="D211" s="70">
        <v>10.7</v>
      </c>
      <c r="E211" s="70">
        <v>2.56</v>
      </c>
      <c r="F211" s="44">
        <f t="shared" si="14"/>
        <v>1.3598041881968996E-2</v>
      </c>
      <c r="G211" s="70">
        <v>0.01</v>
      </c>
      <c r="H211" s="70">
        <v>8.56</v>
      </c>
      <c r="I211" s="70">
        <v>1.98</v>
      </c>
      <c r="J211" s="71">
        <v>18.489999999999998</v>
      </c>
      <c r="K211" s="44">
        <f t="shared" si="10"/>
        <v>0.5311735110144139</v>
      </c>
      <c r="L211" s="71">
        <v>73.540000000000006</v>
      </c>
      <c r="M211" s="71">
        <v>29.92</v>
      </c>
      <c r="N211" s="71">
        <v>0.31</v>
      </c>
      <c r="O211" s="71">
        <v>0</v>
      </c>
      <c r="P211" s="71">
        <v>7.13</v>
      </c>
      <c r="Q211" s="71">
        <v>3.58</v>
      </c>
      <c r="R211" s="71">
        <v>0.1</v>
      </c>
      <c r="S211" s="44">
        <f t="shared" si="11"/>
        <v>7.03</v>
      </c>
      <c r="T211" s="71">
        <v>1.8</v>
      </c>
      <c r="U211" s="71">
        <v>58.29</v>
      </c>
    </row>
    <row r="212" spans="1:21" x14ac:dyDescent="0.25">
      <c r="A212" s="66" t="s">
        <v>167</v>
      </c>
      <c r="B212" s="66">
        <v>67840</v>
      </c>
      <c r="C212" s="73">
        <v>1017</v>
      </c>
      <c r="D212" s="70">
        <v>10.58</v>
      </c>
      <c r="E212" s="70">
        <v>4.92</v>
      </c>
      <c r="F212" s="44">
        <f t="shared" si="14"/>
        <v>0.16092693916961701</v>
      </c>
      <c r="G212" s="70">
        <v>0.05</v>
      </c>
      <c r="H212" s="70">
        <v>7.79</v>
      </c>
      <c r="I212" s="70">
        <v>2.9</v>
      </c>
      <c r="J212" s="71">
        <v>27.33</v>
      </c>
      <c r="K212" s="44">
        <f t="shared" si="10"/>
        <v>3.270872747349939</v>
      </c>
      <c r="L212" s="71">
        <v>31.07</v>
      </c>
      <c r="M212" s="71">
        <v>63.13</v>
      </c>
      <c r="N212" s="71">
        <v>0.93</v>
      </c>
      <c r="O212" s="71">
        <v>0</v>
      </c>
      <c r="P212" s="71">
        <v>4.37</v>
      </c>
      <c r="Q212" s="71">
        <v>1.97</v>
      </c>
      <c r="R212" s="71">
        <v>1.1100000000000001</v>
      </c>
      <c r="S212" s="44">
        <f t="shared" si="11"/>
        <v>3.26</v>
      </c>
      <c r="T212" s="71">
        <v>0.19</v>
      </c>
      <c r="U212" s="71">
        <v>59.32</v>
      </c>
    </row>
    <row r="213" spans="1:21" x14ac:dyDescent="0.25">
      <c r="A213" s="66" t="s">
        <v>229</v>
      </c>
      <c r="B213" s="66">
        <v>67615</v>
      </c>
      <c r="C213" s="73">
        <v>694</v>
      </c>
      <c r="D213" s="70">
        <v>10.16</v>
      </c>
      <c r="E213" s="70">
        <v>3.32</v>
      </c>
      <c r="F213" s="44">
        <v>0</v>
      </c>
      <c r="G213" s="70">
        <v>0</v>
      </c>
      <c r="H213" s="70">
        <v>6.72</v>
      </c>
      <c r="I213" s="70">
        <v>3.39</v>
      </c>
      <c r="J213" s="71">
        <v>33.19</v>
      </c>
      <c r="K213" s="44">
        <f t="shared" si="10"/>
        <v>0</v>
      </c>
      <c r="L213" s="71">
        <v>0</v>
      </c>
      <c r="M213" s="71">
        <v>49.44</v>
      </c>
      <c r="N213" s="71">
        <v>0</v>
      </c>
      <c r="O213" s="71">
        <v>-0.01</v>
      </c>
      <c r="P213" s="71">
        <v>4.68</v>
      </c>
      <c r="Q213" s="71">
        <v>2.88</v>
      </c>
      <c r="R213" s="71">
        <v>0.1</v>
      </c>
      <c r="S213" s="44">
        <f t="shared" si="11"/>
        <v>4.58</v>
      </c>
      <c r="T213" s="71">
        <v>0.53</v>
      </c>
      <c r="U213" s="71">
        <v>82.46</v>
      </c>
    </row>
    <row r="214" spans="1:21" x14ac:dyDescent="0.25">
      <c r="A214" s="66" t="s">
        <v>113</v>
      </c>
      <c r="B214" s="66">
        <v>9805</v>
      </c>
      <c r="C214" s="73">
        <v>935</v>
      </c>
      <c r="D214" s="70">
        <v>10.130000000000001</v>
      </c>
      <c r="E214" s="70">
        <v>9.08</v>
      </c>
      <c r="F214" s="44">
        <f>G214/(L214/100)</f>
        <v>9.0166244012397867E-2</v>
      </c>
      <c r="G214" s="70">
        <v>0.16</v>
      </c>
      <c r="H214" s="70">
        <v>7.53</v>
      </c>
      <c r="I214" s="70">
        <v>2.57</v>
      </c>
      <c r="J214" s="71">
        <v>25.37</v>
      </c>
      <c r="K214" s="44">
        <f t="shared" si="10"/>
        <v>0.9930203085065844</v>
      </c>
      <c r="L214" s="71">
        <v>177.45</v>
      </c>
      <c r="M214" s="71">
        <v>120.52</v>
      </c>
      <c r="N214" s="71">
        <v>1.76</v>
      </c>
      <c r="O214" s="71">
        <v>-0.03</v>
      </c>
      <c r="P214" s="71">
        <v>4.4800000000000004</v>
      </c>
      <c r="Q214" s="71">
        <v>3.49</v>
      </c>
      <c r="R214" s="71">
        <v>1.03</v>
      </c>
      <c r="S214" s="44">
        <f t="shared" si="11"/>
        <v>3.45</v>
      </c>
      <c r="T214" s="71">
        <v>1.37</v>
      </c>
      <c r="U214" s="71">
        <v>52.85</v>
      </c>
    </row>
    <row r="215" spans="1:21" x14ac:dyDescent="0.25">
      <c r="A215" s="66" t="s">
        <v>187</v>
      </c>
      <c r="B215" s="66">
        <v>24511</v>
      </c>
      <c r="C215" s="73">
        <v>1045</v>
      </c>
      <c r="D215" s="70">
        <v>9.75</v>
      </c>
      <c r="E215" s="70">
        <v>4.3899999999999997</v>
      </c>
      <c r="F215" s="44">
        <f>G215/(L215/100)</f>
        <v>2.0584602717167558E-2</v>
      </c>
      <c r="G215" s="70">
        <v>0.01</v>
      </c>
      <c r="H215" s="70">
        <v>8.81</v>
      </c>
      <c r="I215" s="70">
        <v>0.93</v>
      </c>
      <c r="J215" s="71">
        <v>9.5500000000000007</v>
      </c>
      <c r="K215" s="44">
        <f t="shared" si="10"/>
        <v>0.46889755619971663</v>
      </c>
      <c r="L215" s="71">
        <v>48.58</v>
      </c>
      <c r="M215" s="71">
        <v>49.79</v>
      </c>
      <c r="N215" s="71">
        <v>0.34</v>
      </c>
      <c r="O215" s="71">
        <v>0.08</v>
      </c>
      <c r="P215" s="71">
        <v>5.97</v>
      </c>
      <c r="Q215" s="71">
        <v>3.49</v>
      </c>
      <c r="R215" s="71">
        <v>0.05</v>
      </c>
      <c r="S215" s="44">
        <f t="shared" si="11"/>
        <v>5.92</v>
      </c>
      <c r="T215" s="71">
        <v>1.07</v>
      </c>
      <c r="U215" s="71">
        <v>57.13</v>
      </c>
    </row>
    <row r="216" spans="1:21" x14ac:dyDescent="0.25">
      <c r="A216" s="66" t="s">
        <v>135</v>
      </c>
      <c r="B216" s="66">
        <v>15073</v>
      </c>
      <c r="C216" s="73">
        <v>1033</v>
      </c>
      <c r="D216" s="70">
        <v>9.27</v>
      </c>
      <c r="E216" s="70">
        <v>2.87</v>
      </c>
      <c r="F216" s="44">
        <f>G216/(L216/100)</f>
        <v>2.8684116170670494E-2</v>
      </c>
      <c r="G216" s="70">
        <v>0.08</v>
      </c>
      <c r="H216" s="70">
        <v>8.07</v>
      </c>
      <c r="I216" s="70">
        <v>1.19</v>
      </c>
      <c r="J216" s="71">
        <v>12.79</v>
      </c>
      <c r="K216" s="44">
        <f t="shared" si="10"/>
        <v>0.99944655646935521</v>
      </c>
      <c r="L216" s="71">
        <v>278.89999999999998</v>
      </c>
      <c r="M216" s="71">
        <v>35.5</v>
      </c>
      <c r="N216" s="71">
        <v>2.76</v>
      </c>
      <c r="O216" s="71">
        <v>-0.15</v>
      </c>
      <c r="P216" s="71">
        <v>6.89</v>
      </c>
      <c r="Q216" s="71">
        <v>2.71</v>
      </c>
      <c r="R216" s="71">
        <v>0.34</v>
      </c>
      <c r="S216" s="44">
        <f t="shared" si="11"/>
        <v>6.55</v>
      </c>
      <c r="T216" s="71">
        <v>-0.4</v>
      </c>
      <c r="U216" s="71">
        <v>92.89</v>
      </c>
    </row>
    <row r="217" spans="1:21" x14ac:dyDescent="0.25">
      <c r="A217" s="66" t="s">
        <v>203</v>
      </c>
      <c r="B217" s="66">
        <v>21997</v>
      </c>
      <c r="C217" s="73">
        <v>650</v>
      </c>
      <c r="D217" s="70">
        <v>8.2799999999999994</v>
      </c>
      <c r="E217" s="70">
        <v>3.07</v>
      </c>
      <c r="F217" s="44">
        <f>G217/(L217/100)</f>
        <v>0</v>
      </c>
      <c r="G217" s="70">
        <v>0</v>
      </c>
      <c r="H217" s="70">
        <v>6.82</v>
      </c>
      <c r="I217" s="70">
        <v>1.32</v>
      </c>
      <c r="J217" s="71">
        <v>15.96</v>
      </c>
      <c r="K217" s="44">
        <f t="shared" si="10"/>
        <v>0</v>
      </c>
      <c r="L217" s="71">
        <v>8.16</v>
      </c>
      <c r="M217" s="71">
        <v>45.02</v>
      </c>
      <c r="N217" s="71">
        <v>0.08</v>
      </c>
      <c r="O217" s="71">
        <v>0</v>
      </c>
      <c r="P217" s="71">
        <v>5.13</v>
      </c>
      <c r="Q217" s="71">
        <v>4.1399999999999997</v>
      </c>
      <c r="R217" s="71">
        <v>0.23</v>
      </c>
      <c r="S217" s="44">
        <f t="shared" si="11"/>
        <v>4.8999999999999995</v>
      </c>
      <c r="T217" s="71">
        <v>2.09</v>
      </c>
      <c r="U217" s="71">
        <v>49.79</v>
      </c>
    </row>
    <row r="218" spans="1:21" x14ac:dyDescent="0.25">
      <c r="A218" s="66" t="s">
        <v>134</v>
      </c>
      <c r="B218" s="66">
        <v>14191</v>
      </c>
      <c r="C218" s="73">
        <v>1087</v>
      </c>
      <c r="D218" s="70">
        <v>8.09</v>
      </c>
      <c r="E218" s="70">
        <v>5.27</v>
      </c>
      <c r="F218" s="44">
        <v>0</v>
      </c>
      <c r="G218" s="70">
        <v>0</v>
      </c>
      <c r="H218" s="70">
        <v>5.21</v>
      </c>
      <c r="I218" s="70">
        <v>2.86</v>
      </c>
      <c r="J218" s="71">
        <v>35.369999999999997</v>
      </c>
      <c r="K218" s="44">
        <f t="shared" si="10"/>
        <v>0</v>
      </c>
      <c r="L218" s="71">
        <v>0</v>
      </c>
      <c r="M218" s="71">
        <v>101.07</v>
      </c>
      <c r="N218" s="71">
        <v>0</v>
      </c>
      <c r="O218" s="71">
        <v>0</v>
      </c>
      <c r="P218" s="71">
        <v>3.75</v>
      </c>
      <c r="Q218" s="71">
        <v>2.0099999999999998</v>
      </c>
      <c r="R218" s="71">
        <v>0.05</v>
      </c>
      <c r="S218" s="44">
        <f t="shared" si="11"/>
        <v>3.7</v>
      </c>
      <c r="T218" s="71">
        <v>1.4</v>
      </c>
      <c r="U218" s="71">
        <v>54.49</v>
      </c>
    </row>
    <row r="219" spans="1:21" x14ac:dyDescent="0.25">
      <c r="A219" s="66" t="s">
        <v>210</v>
      </c>
      <c r="B219" s="66">
        <v>943</v>
      </c>
      <c r="C219" s="73">
        <v>275</v>
      </c>
      <c r="D219" s="70">
        <v>7.61</v>
      </c>
      <c r="E219" s="70">
        <v>2.96</v>
      </c>
      <c r="F219" s="44">
        <v>0</v>
      </c>
      <c r="G219" s="70">
        <v>0</v>
      </c>
      <c r="H219" s="70">
        <v>6.28</v>
      </c>
      <c r="I219" s="70">
        <v>1.32</v>
      </c>
      <c r="J219" s="71">
        <v>17.36</v>
      </c>
      <c r="K219" s="44">
        <f t="shared" si="10"/>
        <v>0</v>
      </c>
      <c r="L219" s="71">
        <v>0</v>
      </c>
      <c r="M219" s="71">
        <v>47.18</v>
      </c>
      <c r="N219" s="71">
        <v>0</v>
      </c>
      <c r="O219" s="71">
        <v>0</v>
      </c>
      <c r="P219" s="71">
        <v>4.46</v>
      </c>
      <c r="Q219" s="71">
        <v>3.57</v>
      </c>
      <c r="R219" s="71">
        <v>2.2400000000000002</v>
      </c>
      <c r="S219" s="44">
        <f t="shared" si="11"/>
        <v>2.2199999999999998</v>
      </c>
      <c r="T219" s="71">
        <v>0.63</v>
      </c>
      <c r="U219" s="71">
        <v>36.25</v>
      </c>
    </row>
    <row r="220" spans="1:21" x14ac:dyDescent="0.25">
      <c r="A220" s="66" t="s">
        <v>177</v>
      </c>
      <c r="B220" s="66">
        <v>24615</v>
      </c>
      <c r="C220" s="73">
        <v>783</v>
      </c>
      <c r="D220" s="70">
        <v>7.34</v>
      </c>
      <c r="E220" s="70">
        <v>2.35</v>
      </c>
      <c r="F220" s="44">
        <f>G220/(L220/100)</f>
        <v>1.921229586935639E-2</v>
      </c>
      <c r="G220" s="70">
        <v>0.01</v>
      </c>
      <c r="H220" s="70">
        <v>5.64</v>
      </c>
      <c r="I220" s="70">
        <v>1.69</v>
      </c>
      <c r="J220" s="71">
        <v>23.06</v>
      </c>
      <c r="K220" s="44">
        <f t="shared" si="10"/>
        <v>0.81754450507899523</v>
      </c>
      <c r="L220" s="71">
        <v>52.05</v>
      </c>
      <c r="M220" s="71">
        <v>41.69</v>
      </c>
      <c r="N220" s="71">
        <v>0.33</v>
      </c>
      <c r="O220" s="71">
        <v>0</v>
      </c>
      <c r="P220" s="71">
        <v>7.63</v>
      </c>
      <c r="Q220" s="71">
        <v>1.88</v>
      </c>
      <c r="R220" s="71">
        <v>1.03</v>
      </c>
      <c r="S220" s="44">
        <f t="shared" si="11"/>
        <v>6.6</v>
      </c>
      <c r="T220" s="71">
        <v>0.03</v>
      </c>
      <c r="U220" s="71">
        <v>77.8</v>
      </c>
    </row>
    <row r="221" spans="1:21" x14ac:dyDescent="0.25">
      <c r="A221" s="66" t="s">
        <v>163</v>
      </c>
      <c r="B221" s="66">
        <v>2065</v>
      </c>
      <c r="C221" s="73">
        <v>1249</v>
      </c>
      <c r="D221" s="70">
        <v>7.31</v>
      </c>
      <c r="E221" s="70">
        <v>5.39</v>
      </c>
      <c r="F221" s="44">
        <v>0</v>
      </c>
      <c r="G221" s="70">
        <v>0</v>
      </c>
      <c r="H221" s="70">
        <v>6.74</v>
      </c>
      <c r="I221" s="70">
        <v>0.56000000000000005</v>
      </c>
      <c r="J221" s="71">
        <v>7.63</v>
      </c>
      <c r="K221" s="44">
        <f t="shared" si="10"/>
        <v>0</v>
      </c>
      <c r="L221" s="71">
        <v>0</v>
      </c>
      <c r="M221" s="71">
        <v>80.010000000000005</v>
      </c>
      <c r="N221" s="71">
        <v>0</v>
      </c>
      <c r="O221" s="71">
        <v>0</v>
      </c>
      <c r="P221" s="71">
        <v>5.46</v>
      </c>
      <c r="Q221" s="71">
        <v>3.45</v>
      </c>
      <c r="R221" s="71">
        <v>0.83</v>
      </c>
      <c r="S221" s="44">
        <f t="shared" si="11"/>
        <v>4.63</v>
      </c>
      <c r="T221" s="71">
        <v>0.99</v>
      </c>
      <c r="U221" s="71">
        <v>64.56</v>
      </c>
    </row>
    <row r="222" spans="1:21" x14ac:dyDescent="0.25">
      <c r="A222" s="66" t="s">
        <v>196</v>
      </c>
      <c r="B222" s="66">
        <v>17112</v>
      </c>
      <c r="C222" s="73">
        <v>804</v>
      </c>
      <c r="D222" s="70">
        <v>6.16</v>
      </c>
      <c r="E222" s="70">
        <v>3.71</v>
      </c>
      <c r="F222" s="44">
        <f>G222/(L222/100)</f>
        <v>2.0595908279555129E-2</v>
      </c>
      <c r="G222" s="70">
        <v>0.06</v>
      </c>
      <c r="H222" s="70">
        <v>4.6500000000000004</v>
      </c>
      <c r="I222" s="70">
        <v>1.5</v>
      </c>
      <c r="J222" s="71">
        <v>24.41</v>
      </c>
      <c r="K222" s="44">
        <f t="shared" si="10"/>
        <v>0.55514577572924872</v>
      </c>
      <c r="L222" s="71">
        <v>291.32</v>
      </c>
      <c r="M222" s="71">
        <v>79.790000000000006</v>
      </c>
      <c r="N222" s="71">
        <v>1.59</v>
      </c>
      <c r="O222" s="71">
        <v>0</v>
      </c>
      <c r="P222" s="71">
        <v>5.76</v>
      </c>
      <c r="Q222" s="71">
        <v>2.4300000000000002</v>
      </c>
      <c r="R222" s="71">
        <v>0.25</v>
      </c>
      <c r="S222" s="44">
        <f t="shared" si="11"/>
        <v>5.51</v>
      </c>
      <c r="T222" s="71">
        <v>1.57</v>
      </c>
      <c r="U222" s="71">
        <v>51.08</v>
      </c>
    </row>
    <row r="223" spans="1:21" x14ac:dyDescent="0.25">
      <c r="A223" s="66" t="s">
        <v>125</v>
      </c>
      <c r="B223" s="66">
        <v>67891</v>
      </c>
      <c r="C223" s="73">
        <v>707</v>
      </c>
      <c r="D223" s="70">
        <v>5.91</v>
      </c>
      <c r="E223" s="70">
        <v>3.45</v>
      </c>
      <c r="F223" s="44">
        <v>0</v>
      </c>
      <c r="G223" s="70">
        <v>0</v>
      </c>
      <c r="H223" s="70">
        <v>4.83</v>
      </c>
      <c r="I223" s="70">
        <v>1.01</v>
      </c>
      <c r="J223" s="71">
        <v>17.07</v>
      </c>
      <c r="K223" s="44">
        <f t="shared" ref="K223:K282" si="15">(F223/E223)*100</f>
        <v>0</v>
      </c>
      <c r="L223" s="71">
        <v>0</v>
      </c>
      <c r="M223" s="71">
        <v>71.459999999999994</v>
      </c>
      <c r="N223" s="71">
        <v>0</v>
      </c>
      <c r="O223" s="71">
        <v>2.52</v>
      </c>
      <c r="P223" s="71">
        <v>4.53</v>
      </c>
      <c r="Q223" s="71">
        <v>2.86</v>
      </c>
      <c r="R223" s="71">
        <v>0.19</v>
      </c>
      <c r="S223" s="44">
        <f t="shared" ref="S223:S286" si="16">+P223-R223</f>
        <v>4.34</v>
      </c>
      <c r="T223" s="71">
        <v>-1.95</v>
      </c>
      <c r="U223" s="71">
        <v>120.74</v>
      </c>
    </row>
    <row r="224" spans="1:21" x14ac:dyDescent="0.25">
      <c r="A224" s="66" t="s">
        <v>151</v>
      </c>
      <c r="B224" s="66">
        <v>17679</v>
      </c>
      <c r="C224" s="73">
        <v>1344</v>
      </c>
      <c r="D224" s="70">
        <v>5.89</v>
      </c>
      <c r="E224" s="70">
        <v>4.01</v>
      </c>
      <c r="F224" s="44">
        <f t="shared" ref="F224:F231" si="17">G224/(L224/100)</f>
        <v>8.2059698430608272E-2</v>
      </c>
      <c r="G224" s="70">
        <v>0.08</v>
      </c>
      <c r="H224" s="70">
        <v>5.14</v>
      </c>
      <c r="I224" s="70">
        <v>0.69</v>
      </c>
      <c r="J224" s="71">
        <v>11.79</v>
      </c>
      <c r="K224" s="44">
        <f t="shared" si="15"/>
        <v>2.0463765194665409</v>
      </c>
      <c r="L224" s="71">
        <v>97.49</v>
      </c>
      <c r="M224" s="71">
        <v>77.98</v>
      </c>
      <c r="N224" s="71">
        <v>2</v>
      </c>
      <c r="O224" s="71">
        <v>0.66</v>
      </c>
      <c r="P224" s="71">
        <v>7.51</v>
      </c>
      <c r="Q224" s="71">
        <v>1.99</v>
      </c>
      <c r="R224" s="71">
        <v>0.82</v>
      </c>
      <c r="S224" s="44">
        <f t="shared" si="16"/>
        <v>6.6899999999999995</v>
      </c>
      <c r="T224" s="71">
        <v>1.62</v>
      </c>
      <c r="U224" s="71">
        <v>57.68</v>
      </c>
    </row>
    <row r="225" spans="1:21" x14ac:dyDescent="0.25">
      <c r="A225" s="66" t="s">
        <v>358</v>
      </c>
      <c r="B225" s="66">
        <v>24956</v>
      </c>
      <c r="C225" s="73">
        <v>222</v>
      </c>
      <c r="D225" s="70">
        <v>5.89</v>
      </c>
      <c r="E225" s="70">
        <v>1.75</v>
      </c>
      <c r="F225" s="44">
        <f t="shared" si="17"/>
        <v>1.8878610534264682E-2</v>
      </c>
      <c r="G225" s="70">
        <v>0.01</v>
      </c>
      <c r="H225" s="70">
        <v>5.15</v>
      </c>
      <c r="I225" s="70">
        <v>0.8</v>
      </c>
      <c r="J225" s="71">
        <v>13.54</v>
      </c>
      <c r="K225" s="44">
        <f t="shared" si="15"/>
        <v>1.0787777448151248</v>
      </c>
      <c r="L225" s="71">
        <v>52.97</v>
      </c>
      <c r="M225" s="71">
        <v>34.03</v>
      </c>
      <c r="N225" s="71">
        <v>0.37</v>
      </c>
      <c r="O225" s="71">
        <v>0</v>
      </c>
      <c r="P225" s="71">
        <v>5.63</v>
      </c>
      <c r="Q225" s="71">
        <v>2.19</v>
      </c>
      <c r="R225" s="71">
        <v>0.99</v>
      </c>
      <c r="S225" s="44">
        <f t="shared" si="16"/>
        <v>4.6399999999999997</v>
      </c>
      <c r="T225" s="71">
        <v>0.86</v>
      </c>
      <c r="U225" s="71">
        <v>48.24</v>
      </c>
    </row>
    <row r="226" spans="1:21" x14ac:dyDescent="0.25">
      <c r="A226" s="66" t="s">
        <v>168</v>
      </c>
      <c r="B226" s="66">
        <v>67882</v>
      </c>
      <c r="C226" s="73">
        <v>656</v>
      </c>
      <c r="D226" s="70">
        <v>5.43</v>
      </c>
      <c r="E226" s="70">
        <v>1.36</v>
      </c>
      <c r="F226" s="44">
        <f t="shared" si="17"/>
        <v>2.0582484305855717E-2</v>
      </c>
      <c r="G226" s="70">
        <v>0.02</v>
      </c>
      <c r="H226" s="70">
        <v>4.45</v>
      </c>
      <c r="I226" s="70">
        <v>0.91</v>
      </c>
      <c r="J226" s="71">
        <v>16.8</v>
      </c>
      <c r="K226" s="44">
        <f t="shared" si="15"/>
        <v>1.5134179636658613</v>
      </c>
      <c r="L226" s="71">
        <v>97.17</v>
      </c>
      <c r="M226" s="71">
        <v>30.62</v>
      </c>
      <c r="N226" s="71">
        <v>1.1200000000000001</v>
      </c>
      <c r="O226" s="71">
        <v>0</v>
      </c>
      <c r="P226" s="71">
        <v>9.69</v>
      </c>
      <c r="Q226" s="71">
        <v>3.73</v>
      </c>
      <c r="R226" s="71">
        <v>0.41</v>
      </c>
      <c r="S226" s="44">
        <f t="shared" si="16"/>
        <v>9.2799999999999994</v>
      </c>
      <c r="T226" s="71">
        <v>2.09</v>
      </c>
      <c r="U226" s="71">
        <v>54.15</v>
      </c>
    </row>
    <row r="227" spans="1:21" x14ac:dyDescent="0.25">
      <c r="A227" s="66" t="s">
        <v>184</v>
      </c>
      <c r="B227" s="66">
        <v>19446</v>
      </c>
      <c r="C227" s="73">
        <v>699</v>
      </c>
      <c r="D227" s="70">
        <v>5.0599999999999996</v>
      </c>
      <c r="E227" s="70">
        <v>1.97</v>
      </c>
      <c r="F227" s="44">
        <f t="shared" si="17"/>
        <v>2.0689655172413793E-2</v>
      </c>
      <c r="G227" s="70">
        <v>0.06</v>
      </c>
      <c r="H227" s="70">
        <v>3.49</v>
      </c>
      <c r="I227" s="70">
        <v>1.56</v>
      </c>
      <c r="J227" s="71">
        <v>30.93</v>
      </c>
      <c r="K227" s="44">
        <f t="shared" si="15"/>
        <v>1.0502363031682127</v>
      </c>
      <c r="L227" s="71">
        <v>290</v>
      </c>
      <c r="M227" s="71">
        <v>56.56</v>
      </c>
      <c r="N227" s="71">
        <v>3.17</v>
      </c>
      <c r="O227" s="71">
        <v>-1.64</v>
      </c>
      <c r="P227" s="71">
        <v>5.67</v>
      </c>
      <c r="Q227" s="71">
        <v>3.7</v>
      </c>
      <c r="R227" s="71">
        <v>0.08</v>
      </c>
      <c r="S227" s="44">
        <f t="shared" si="16"/>
        <v>5.59</v>
      </c>
      <c r="T227" s="71">
        <v>1.45</v>
      </c>
      <c r="U227" s="71">
        <v>66.209999999999994</v>
      </c>
    </row>
    <row r="228" spans="1:21" x14ac:dyDescent="0.25">
      <c r="A228" s="66" t="s">
        <v>117</v>
      </c>
      <c r="B228" s="66">
        <v>4192</v>
      </c>
      <c r="C228" s="73">
        <v>396</v>
      </c>
      <c r="D228" s="70">
        <v>4.0999999999999996</v>
      </c>
      <c r="E228" s="70">
        <v>2.81</v>
      </c>
      <c r="F228" s="44">
        <f t="shared" si="17"/>
        <v>3.6363636363636362E-2</v>
      </c>
      <c r="G228" s="70">
        <v>0.01</v>
      </c>
      <c r="H228" s="70">
        <v>3.33</v>
      </c>
      <c r="I228" s="70">
        <v>0.75</v>
      </c>
      <c r="J228" s="71">
        <v>18.350000000000001</v>
      </c>
      <c r="K228" s="44">
        <f t="shared" si="15"/>
        <v>1.2940795858945324</v>
      </c>
      <c r="L228" s="71">
        <v>27.5</v>
      </c>
      <c r="M228" s="71">
        <v>84.52</v>
      </c>
      <c r="N228" s="71">
        <v>0.28999999999999998</v>
      </c>
      <c r="O228" s="71">
        <v>2.4</v>
      </c>
      <c r="P228" s="71">
        <v>6.03</v>
      </c>
      <c r="Q228" s="71">
        <v>3.97</v>
      </c>
      <c r="R228" s="71">
        <v>0.11</v>
      </c>
      <c r="S228" s="44">
        <f t="shared" si="16"/>
        <v>5.92</v>
      </c>
      <c r="T228" s="71">
        <v>0.74</v>
      </c>
      <c r="U228" s="71">
        <v>66.48</v>
      </c>
    </row>
    <row r="229" spans="1:21" x14ac:dyDescent="0.25">
      <c r="A229" s="66" t="s">
        <v>161</v>
      </c>
      <c r="B229" s="66">
        <v>14847</v>
      </c>
      <c r="C229" s="73">
        <v>399</v>
      </c>
      <c r="D229" s="70">
        <v>3.94</v>
      </c>
      <c r="E229" s="70">
        <v>1.42</v>
      </c>
      <c r="F229" s="44">
        <f t="shared" si="17"/>
        <v>1.5713881643043465E-2</v>
      </c>
      <c r="G229" s="70">
        <v>0.15</v>
      </c>
      <c r="H229" s="70">
        <v>3.2</v>
      </c>
      <c r="I229" s="70">
        <v>0.71</v>
      </c>
      <c r="J229" s="71">
        <v>18</v>
      </c>
      <c r="K229" s="44">
        <f t="shared" si="15"/>
        <v>1.1066113833129201</v>
      </c>
      <c r="L229" s="71">
        <v>954.57</v>
      </c>
      <c r="M229" s="71">
        <v>44.24</v>
      </c>
      <c r="N229" s="71">
        <v>10.59</v>
      </c>
      <c r="O229" s="71">
        <v>0.36</v>
      </c>
      <c r="P229" s="71">
        <v>5.47</v>
      </c>
      <c r="Q229" s="71">
        <v>5.39</v>
      </c>
      <c r="R229" s="71">
        <v>0.33</v>
      </c>
      <c r="S229" s="44">
        <f t="shared" si="16"/>
        <v>5.14</v>
      </c>
      <c r="T229" s="71">
        <v>-2.06</v>
      </c>
      <c r="U229" s="71">
        <v>131.16</v>
      </c>
    </row>
    <row r="230" spans="1:21" x14ac:dyDescent="0.25">
      <c r="A230" s="66" t="s">
        <v>192</v>
      </c>
      <c r="B230" s="66">
        <v>16383</v>
      </c>
      <c r="C230" s="73">
        <v>258</v>
      </c>
      <c r="D230" s="70">
        <v>2.75</v>
      </c>
      <c r="E230" s="70">
        <v>0.55000000000000004</v>
      </c>
      <c r="F230" s="44">
        <f t="shared" si="17"/>
        <v>0</v>
      </c>
      <c r="G230" s="70">
        <v>0</v>
      </c>
      <c r="H230" s="70">
        <v>1.27</v>
      </c>
      <c r="I230" s="70">
        <v>1.48</v>
      </c>
      <c r="J230" s="71">
        <v>53.73</v>
      </c>
      <c r="K230" s="44">
        <f t="shared" si="15"/>
        <v>0</v>
      </c>
      <c r="L230" s="71">
        <v>36.43</v>
      </c>
      <c r="M230" s="71">
        <v>43.37</v>
      </c>
      <c r="N230" s="71">
        <v>0.54</v>
      </c>
      <c r="O230" s="71">
        <v>-2.12</v>
      </c>
      <c r="P230" s="71">
        <v>4.55</v>
      </c>
      <c r="Q230" s="71">
        <v>3.2</v>
      </c>
      <c r="R230" s="71">
        <v>0.86</v>
      </c>
      <c r="S230" s="44">
        <f t="shared" si="16"/>
        <v>3.69</v>
      </c>
      <c r="T230" s="71">
        <v>1.76</v>
      </c>
      <c r="U230" s="71">
        <v>50.28</v>
      </c>
    </row>
    <row r="231" spans="1:21" x14ac:dyDescent="0.25">
      <c r="A231" s="66" t="s">
        <v>221</v>
      </c>
      <c r="B231" s="66">
        <v>17437</v>
      </c>
      <c r="C231" s="73">
        <v>473</v>
      </c>
      <c r="D231" s="70">
        <v>2.65</v>
      </c>
      <c r="E231" s="70">
        <v>1.82</v>
      </c>
      <c r="F231" s="44">
        <f t="shared" si="17"/>
        <v>2.0483408439164276E-2</v>
      </c>
      <c r="G231" s="70">
        <v>0.02</v>
      </c>
      <c r="H231" s="70">
        <v>2.2999999999999998</v>
      </c>
      <c r="I231" s="70">
        <v>0.34</v>
      </c>
      <c r="J231" s="71">
        <v>12.96</v>
      </c>
      <c r="K231" s="44">
        <f t="shared" si="15"/>
        <v>1.1254620021518831</v>
      </c>
      <c r="L231" s="71">
        <v>97.64</v>
      </c>
      <c r="M231" s="71">
        <v>78.930000000000007</v>
      </c>
      <c r="N231" s="71">
        <v>1</v>
      </c>
      <c r="O231" s="71">
        <v>0</v>
      </c>
      <c r="P231" s="71">
        <v>5.0199999999999996</v>
      </c>
      <c r="Q231" s="71">
        <v>4.7</v>
      </c>
      <c r="R231" s="71">
        <v>0.49</v>
      </c>
      <c r="S231" s="44">
        <f t="shared" si="16"/>
        <v>4.5299999999999994</v>
      </c>
      <c r="T231" s="71">
        <v>2.08</v>
      </c>
      <c r="U231" s="71">
        <v>48.62</v>
      </c>
    </row>
    <row r="232" spans="1:21" x14ac:dyDescent="0.25">
      <c r="A232" s="66" t="s">
        <v>120</v>
      </c>
      <c r="B232" s="66">
        <v>524</v>
      </c>
      <c r="C232" s="73">
        <v>345</v>
      </c>
      <c r="D232" s="70">
        <v>2.37</v>
      </c>
      <c r="E232" s="70">
        <v>1.77</v>
      </c>
      <c r="F232" s="44">
        <v>0</v>
      </c>
      <c r="G232" s="70">
        <v>0</v>
      </c>
      <c r="H232" s="70">
        <v>2.02</v>
      </c>
      <c r="I232" s="70">
        <v>0.36</v>
      </c>
      <c r="J232" s="71">
        <v>15</v>
      </c>
      <c r="K232" s="44">
        <f t="shared" si="15"/>
        <v>0</v>
      </c>
      <c r="L232" s="71">
        <v>0</v>
      </c>
      <c r="M232" s="71">
        <v>87.85</v>
      </c>
      <c r="N232" s="71">
        <v>0</v>
      </c>
      <c r="O232" s="71">
        <v>0</v>
      </c>
      <c r="P232" s="71">
        <v>5.68</v>
      </c>
      <c r="Q232" s="71">
        <v>2.02</v>
      </c>
      <c r="R232" s="71">
        <v>0.72</v>
      </c>
      <c r="S232" s="44">
        <f t="shared" si="16"/>
        <v>4.96</v>
      </c>
      <c r="T232" s="71">
        <v>0.76</v>
      </c>
      <c r="U232" s="71">
        <v>77.91</v>
      </c>
    </row>
    <row r="233" spans="1:21" x14ac:dyDescent="0.25">
      <c r="A233" s="66" t="s">
        <v>222</v>
      </c>
      <c r="B233" s="66">
        <v>18861</v>
      </c>
      <c r="C233" s="73">
        <v>259</v>
      </c>
      <c r="D233" s="70">
        <v>2.16</v>
      </c>
      <c r="E233" s="70">
        <v>1.6</v>
      </c>
      <c r="F233" s="44">
        <v>0</v>
      </c>
      <c r="G233" s="70">
        <v>0</v>
      </c>
      <c r="H233" s="70">
        <v>1.95</v>
      </c>
      <c r="I233" s="70">
        <v>0.19</v>
      </c>
      <c r="J233" s="71">
        <v>8.81</v>
      </c>
      <c r="K233" s="44">
        <f t="shared" si="15"/>
        <v>0</v>
      </c>
      <c r="L233" s="71">
        <v>0</v>
      </c>
      <c r="M233" s="71">
        <v>81.86</v>
      </c>
      <c r="N233" s="71">
        <v>0</v>
      </c>
      <c r="O233" s="71">
        <v>0.49</v>
      </c>
      <c r="P233" s="71">
        <v>5.94</v>
      </c>
      <c r="Q233" s="71">
        <v>2.92</v>
      </c>
      <c r="R233" s="71">
        <v>1.35</v>
      </c>
      <c r="S233" s="44">
        <f t="shared" si="16"/>
        <v>4.59</v>
      </c>
      <c r="T233" s="71">
        <v>-1.17</v>
      </c>
      <c r="U233" s="71">
        <v>99.38</v>
      </c>
    </row>
    <row r="234" spans="1:21" x14ac:dyDescent="0.25">
      <c r="A234" s="66" t="s">
        <v>195</v>
      </c>
      <c r="B234" s="66">
        <v>13274</v>
      </c>
      <c r="C234" s="73">
        <v>346</v>
      </c>
      <c r="D234" s="70">
        <v>2.1</v>
      </c>
      <c r="E234" s="70">
        <v>1.4</v>
      </c>
      <c r="F234" s="44">
        <f>G234/(L234/100)</f>
        <v>1.8739751698289998E-2</v>
      </c>
      <c r="G234" s="70">
        <v>0.04</v>
      </c>
      <c r="H234" s="70">
        <v>1.69</v>
      </c>
      <c r="I234" s="70">
        <v>0.41</v>
      </c>
      <c r="J234" s="71">
        <v>19.489999999999998</v>
      </c>
      <c r="K234" s="44">
        <f t="shared" si="15"/>
        <v>1.3385536927349999</v>
      </c>
      <c r="L234" s="71">
        <v>213.45</v>
      </c>
      <c r="M234" s="71">
        <v>82.51</v>
      </c>
      <c r="N234" s="71">
        <v>2.81</v>
      </c>
      <c r="O234" s="71">
        <v>0</v>
      </c>
      <c r="P234" s="71">
        <v>6.71</v>
      </c>
      <c r="Q234" s="71">
        <v>2.83</v>
      </c>
      <c r="R234" s="71">
        <v>0.1</v>
      </c>
      <c r="S234" s="44">
        <f t="shared" si="16"/>
        <v>6.61</v>
      </c>
      <c r="T234" s="71">
        <v>0.04</v>
      </c>
      <c r="U234" s="71">
        <v>97.88</v>
      </c>
    </row>
    <row r="235" spans="1:21" x14ac:dyDescent="0.25">
      <c r="A235" s="66" t="s">
        <v>169</v>
      </c>
      <c r="B235" s="66">
        <v>23627</v>
      </c>
      <c r="C235" s="73">
        <v>302</v>
      </c>
      <c r="D235" s="70">
        <v>1.81</v>
      </c>
      <c r="E235" s="70">
        <v>0.63</v>
      </c>
      <c r="F235" s="44">
        <v>0</v>
      </c>
      <c r="G235" s="70">
        <v>0</v>
      </c>
      <c r="H235" s="70">
        <v>1.5</v>
      </c>
      <c r="I235" s="70">
        <v>0.28999999999999998</v>
      </c>
      <c r="J235" s="71">
        <v>16.14</v>
      </c>
      <c r="K235" s="44">
        <f t="shared" si="15"/>
        <v>0</v>
      </c>
      <c r="L235" s="71">
        <v>0</v>
      </c>
      <c r="M235" s="71">
        <v>41.83</v>
      </c>
      <c r="N235" s="71">
        <v>0</v>
      </c>
      <c r="O235" s="71">
        <v>0</v>
      </c>
      <c r="P235" s="71">
        <v>9.39</v>
      </c>
      <c r="Q235" s="71">
        <v>4.8899999999999997</v>
      </c>
      <c r="R235" s="71">
        <v>0.27</v>
      </c>
      <c r="S235" s="44">
        <f t="shared" si="16"/>
        <v>9.120000000000001</v>
      </c>
      <c r="T235" s="71">
        <v>2.34</v>
      </c>
      <c r="U235" s="71">
        <v>60.17</v>
      </c>
    </row>
    <row r="236" spans="1:21" x14ac:dyDescent="0.25">
      <c r="A236" s="66" t="s">
        <v>171</v>
      </c>
      <c r="B236" s="66">
        <v>15296</v>
      </c>
      <c r="C236" s="73">
        <v>318</v>
      </c>
      <c r="D236" s="70">
        <v>1.4</v>
      </c>
      <c r="E236" s="70">
        <v>0.56000000000000005</v>
      </c>
      <c r="F236" s="44">
        <v>0</v>
      </c>
      <c r="G236" s="70">
        <v>0</v>
      </c>
      <c r="H236" s="70">
        <v>1.2</v>
      </c>
      <c r="I236" s="70">
        <v>0.2</v>
      </c>
      <c r="J236" s="71">
        <v>14.03</v>
      </c>
      <c r="K236" s="44">
        <f t="shared" si="15"/>
        <v>0</v>
      </c>
      <c r="L236" s="71">
        <v>0</v>
      </c>
      <c r="M236" s="71">
        <v>46.43</v>
      </c>
      <c r="N236" s="71">
        <v>0</v>
      </c>
      <c r="O236" s="71">
        <v>0</v>
      </c>
      <c r="P236" s="71">
        <v>5.26</v>
      </c>
      <c r="Q236" s="71">
        <v>4.72</v>
      </c>
      <c r="R236" s="71">
        <v>0.14000000000000001</v>
      </c>
      <c r="S236" s="44">
        <f t="shared" si="16"/>
        <v>5.12</v>
      </c>
      <c r="T236" s="71">
        <v>1.22</v>
      </c>
      <c r="U236" s="71">
        <v>72.69</v>
      </c>
    </row>
    <row r="237" spans="1:21" x14ac:dyDescent="0.25">
      <c r="A237" s="66" t="s">
        <v>215</v>
      </c>
      <c r="B237" s="66">
        <v>67965</v>
      </c>
      <c r="C237" s="73">
        <v>188</v>
      </c>
      <c r="D237" s="70">
        <v>1.4</v>
      </c>
      <c r="E237" s="70">
        <v>0.43</v>
      </c>
      <c r="F237" s="44">
        <f t="shared" ref="F237:F249" si="18">G237/(L237/100)</f>
        <v>2.001000500250125E-2</v>
      </c>
      <c r="G237" s="70">
        <v>0.02</v>
      </c>
      <c r="H237" s="70">
        <v>1.05</v>
      </c>
      <c r="I237" s="70">
        <v>0.36</v>
      </c>
      <c r="J237" s="71">
        <v>25.39</v>
      </c>
      <c r="K237" s="44">
        <f t="shared" si="15"/>
        <v>4.6534895354654067</v>
      </c>
      <c r="L237" s="71">
        <v>99.95</v>
      </c>
      <c r="M237" s="71">
        <v>40.630000000000003</v>
      </c>
      <c r="N237" s="71">
        <v>4.87</v>
      </c>
      <c r="O237" s="71">
        <v>0.86</v>
      </c>
      <c r="P237" s="71">
        <v>15.57</v>
      </c>
      <c r="Q237" s="71">
        <v>3.18</v>
      </c>
      <c r="R237" s="71">
        <v>0.22</v>
      </c>
      <c r="S237" s="44">
        <f t="shared" si="16"/>
        <v>15.35</v>
      </c>
      <c r="T237" s="71">
        <v>5.4</v>
      </c>
      <c r="U237" s="71">
        <v>74.89</v>
      </c>
    </row>
    <row r="238" spans="1:21" x14ac:dyDescent="0.25">
      <c r="A238" s="66" t="s">
        <v>180</v>
      </c>
      <c r="B238" s="66">
        <v>24043</v>
      </c>
      <c r="C238" s="73">
        <v>240</v>
      </c>
      <c r="D238" s="70">
        <v>0.96</v>
      </c>
      <c r="E238" s="70">
        <v>0.3</v>
      </c>
      <c r="F238" s="44">
        <f t="shared" si="18"/>
        <v>0</v>
      </c>
      <c r="G238" s="70">
        <v>0</v>
      </c>
      <c r="H238" s="70">
        <v>0.78</v>
      </c>
      <c r="I238" s="70">
        <v>0.18</v>
      </c>
      <c r="J238" s="71">
        <v>19.09</v>
      </c>
      <c r="K238" s="44">
        <f t="shared" si="15"/>
        <v>0</v>
      </c>
      <c r="L238" s="71">
        <v>36.630000000000003</v>
      </c>
      <c r="M238" s="71">
        <v>38.36</v>
      </c>
      <c r="N238" s="71">
        <v>1.17</v>
      </c>
      <c r="O238" s="71">
        <v>0</v>
      </c>
      <c r="P238" s="71">
        <v>7.27</v>
      </c>
      <c r="Q238" s="71">
        <v>3.96</v>
      </c>
      <c r="R238" s="71">
        <v>0.16</v>
      </c>
      <c r="S238" s="44">
        <f t="shared" si="16"/>
        <v>7.1099999999999994</v>
      </c>
      <c r="T238" s="71">
        <v>3.62</v>
      </c>
      <c r="U238" s="71">
        <v>30.72</v>
      </c>
    </row>
    <row r="239" spans="1:21" x14ac:dyDescent="0.25">
      <c r="A239" s="66" t="s">
        <v>244</v>
      </c>
      <c r="B239" s="66">
        <v>62882</v>
      </c>
      <c r="C239" s="73">
        <v>150214</v>
      </c>
      <c r="D239" s="70">
        <v>3748.04</v>
      </c>
      <c r="E239" s="70">
        <v>3176.44</v>
      </c>
      <c r="F239" s="44">
        <f t="shared" si="18"/>
        <v>16.597372359886911</v>
      </c>
      <c r="G239" s="70">
        <v>9.98</v>
      </c>
      <c r="H239" s="70">
        <v>3286.08</v>
      </c>
      <c r="I239" s="70">
        <v>370.85</v>
      </c>
      <c r="J239" s="71">
        <v>9.89</v>
      </c>
      <c r="K239" s="44">
        <f t="shared" si="15"/>
        <v>0.52251490221401664</v>
      </c>
      <c r="L239" s="71">
        <v>60.13</v>
      </c>
      <c r="M239" s="71">
        <v>96.66</v>
      </c>
      <c r="N239" s="71">
        <v>0.31</v>
      </c>
      <c r="O239" s="71">
        <v>0.18</v>
      </c>
      <c r="P239" s="71">
        <v>5.05</v>
      </c>
      <c r="Q239" s="71">
        <v>2.67</v>
      </c>
      <c r="R239" s="71">
        <v>2.5499999999999998</v>
      </c>
      <c r="S239" s="44">
        <f t="shared" si="16"/>
        <v>2.5</v>
      </c>
      <c r="T239" s="71">
        <v>0.45</v>
      </c>
      <c r="U239" s="71">
        <v>45.26</v>
      </c>
    </row>
    <row r="240" spans="1:21" x14ac:dyDescent="0.25">
      <c r="A240" s="66" t="s">
        <v>238</v>
      </c>
      <c r="B240" s="66">
        <v>67278</v>
      </c>
      <c r="C240" s="73">
        <v>140602</v>
      </c>
      <c r="D240" s="70">
        <v>3326.32</v>
      </c>
      <c r="E240" s="70">
        <v>2909.92</v>
      </c>
      <c r="F240" s="44">
        <f t="shared" si="18"/>
        <v>12.686885946176849</v>
      </c>
      <c r="G240" s="70">
        <v>2.97</v>
      </c>
      <c r="H240" s="70">
        <v>2474.63</v>
      </c>
      <c r="I240" s="70">
        <v>339.51</v>
      </c>
      <c r="J240" s="71">
        <v>10.199999999999999</v>
      </c>
      <c r="K240" s="44">
        <f t="shared" si="15"/>
        <v>0.43598744797715572</v>
      </c>
      <c r="L240" s="71">
        <v>23.41</v>
      </c>
      <c r="M240" s="71">
        <v>117.59</v>
      </c>
      <c r="N240" s="71">
        <v>0.1</v>
      </c>
      <c r="O240" s="71">
        <v>0.17</v>
      </c>
      <c r="P240" s="71">
        <v>4.3600000000000003</v>
      </c>
      <c r="Q240" s="71">
        <v>3.38</v>
      </c>
      <c r="R240" s="71">
        <v>2.95</v>
      </c>
      <c r="S240" s="44">
        <f t="shared" si="16"/>
        <v>1.4100000000000001</v>
      </c>
      <c r="T240" s="71">
        <v>0.5</v>
      </c>
      <c r="U240" s="71">
        <v>36.01</v>
      </c>
    </row>
    <row r="241" spans="1:21" x14ac:dyDescent="0.25">
      <c r="A241" s="66" t="s">
        <v>242</v>
      </c>
      <c r="B241" s="66">
        <v>66594</v>
      </c>
      <c r="C241" s="73">
        <v>62919</v>
      </c>
      <c r="D241" s="70">
        <v>884.43</v>
      </c>
      <c r="E241" s="70">
        <v>767.85</v>
      </c>
      <c r="F241" s="44">
        <f t="shared" si="18"/>
        <v>4.55106237148732</v>
      </c>
      <c r="G241" s="70">
        <v>3.32</v>
      </c>
      <c r="H241" s="70">
        <v>798.35</v>
      </c>
      <c r="I241" s="70">
        <v>76.150000000000006</v>
      </c>
      <c r="J241" s="71">
        <v>8.6</v>
      </c>
      <c r="K241" s="44">
        <f t="shared" si="15"/>
        <v>0.59270200839842668</v>
      </c>
      <c r="L241" s="71">
        <v>72.95</v>
      </c>
      <c r="M241" s="71">
        <v>96.18</v>
      </c>
      <c r="N241" s="71">
        <v>0.43</v>
      </c>
      <c r="O241" s="71">
        <v>0.4</v>
      </c>
      <c r="P241" s="71">
        <v>5.79</v>
      </c>
      <c r="Q241" s="71">
        <v>3.81</v>
      </c>
      <c r="R241" s="71">
        <v>3.39</v>
      </c>
      <c r="S241" s="44">
        <f t="shared" si="16"/>
        <v>2.4</v>
      </c>
      <c r="T241" s="71">
        <v>0.56000000000000005</v>
      </c>
      <c r="U241" s="71">
        <v>36.130000000000003</v>
      </c>
    </row>
    <row r="242" spans="1:21" x14ac:dyDescent="0.25">
      <c r="A242" s="66" t="s">
        <v>249</v>
      </c>
      <c r="B242" s="66">
        <v>65861</v>
      </c>
      <c r="C242" s="73">
        <v>40170</v>
      </c>
      <c r="D242" s="70">
        <v>712.08</v>
      </c>
      <c r="E242" s="70">
        <v>578.19000000000005</v>
      </c>
      <c r="F242" s="44">
        <f t="shared" si="18"/>
        <v>2.2550691680879282</v>
      </c>
      <c r="G242" s="70">
        <v>2.38</v>
      </c>
      <c r="H242" s="70">
        <v>561.17999999999995</v>
      </c>
      <c r="I242" s="70">
        <v>77.41</v>
      </c>
      <c r="J242" s="71">
        <v>10.87</v>
      </c>
      <c r="K242" s="44">
        <f t="shared" si="15"/>
        <v>0.39002216712290566</v>
      </c>
      <c r="L242" s="71">
        <v>105.54</v>
      </c>
      <c r="M242" s="71">
        <v>103.03</v>
      </c>
      <c r="N242" s="71">
        <v>0.41</v>
      </c>
      <c r="O242" s="71">
        <v>0.16</v>
      </c>
      <c r="P242" s="71">
        <v>4.29</v>
      </c>
      <c r="Q242" s="71">
        <v>2.42</v>
      </c>
      <c r="R242" s="71">
        <v>1.85</v>
      </c>
      <c r="S242" s="44">
        <f t="shared" si="16"/>
        <v>2.44</v>
      </c>
      <c r="T242" s="71">
        <v>-0.09</v>
      </c>
      <c r="U242" s="71">
        <v>64.540000000000006</v>
      </c>
    </row>
    <row r="243" spans="1:21" x14ac:dyDescent="0.25">
      <c r="A243" s="66" t="s">
        <v>251</v>
      </c>
      <c r="B243" s="66">
        <v>67270</v>
      </c>
      <c r="C243" s="73">
        <v>23008</v>
      </c>
      <c r="D243" s="70">
        <v>481.73</v>
      </c>
      <c r="E243" s="70">
        <v>377.84</v>
      </c>
      <c r="F243" s="44">
        <f t="shared" si="18"/>
        <v>1.0731120248721293</v>
      </c>
      <c r="G243" s="70">
        <v>1.07</v>
      </c>
      <c r="H243" s="70">
        <v>419.21</v>
      </c>
      <c r="I243" s="70">
        <v>41.83</v>
      </c>
      <c r="J243" s="71">
        <v>8.68</v>
      </c>
      <c r="K243" s="44">
        <f t="shared" si="15"/>
        <v>0.28401228691301328</v>
      </c>
      <c r="L243" s="71">
        <v>99.71</v>
      </c>
      <c r="M243" s="71">
        <v>90.13</v>
      </c>
      <c r="N243" s="71">
        <v>0.28000000000000003</v>
      </c>
      <c r="O243" s="71">
        <v>0.66</v>
      </c>
      <c r="P243" s="71">
        <v>4.9800000000000004</v>
      </c>
      <c r="Q243" s="71">
        <v>2.02</v>
      </c>
      <c r="R243" s="71">
        <v>1.77</v>
      </c>
      <c r="S243" s="44">
        <f t="shared" si="16"/>
        <v>3.2100000000000004</v>
      </c>
      <c r="T243" s="71">
        <v>0.23</v>
      </c>
      <c r="U243" s="71">
        <v>59.4</v>
      </c>
    </row>
    <row r="244" spans="1:21" x14ac:dyDescent="0.25">
      <c r="A244" s="66" t="s">
        <v>248</v>
      </c>
      <c r="B244" s="66">
        <v>67269</v>
      </c>
      <c r="C244" s="73">
        <v>27848</v>
      </c>
      <c r="D244" s="70">
        <v>417.85</v>
      </c>
      <c r="E244" s="70">
        <v>276.49</v>
      </c>
      <c r="F244" s="44">
        <f t="shared" si="18"/>
        <v>1.6087182148417229</v>
      </c>
      <c r="G244" s="70">
        <v>0.31</v>
      </c>
      <c r="H244" s="70">
        <v>371.07</v>
      </c>
      <c r="I244" s="70">
        <v>43.6</v>
      </c>
      <c r="J244" s="71">
        <v>10.42</v>
      </c>
      <c r="K244" s="44">
        <f t="shared" si="15"/>
        <v>0.58183594880166478</v>
      </c>
      <c r="L244" s="71">
        <v>19.27</v>
      </c>
      <c r="M244" s="71">
        <v>74.510000000000005</v>
      </c>
      <c r="N244" s="71">
        <v>0.11</v>
      </c>
      <c r="O244" s="71">
        <v>0.28999999999999998</v>
      </c>
      <c r="P244" s="71">
        <v>5</v>
      </c>
      <c r="Q244" s="71">
        <v>1.17</v>
      </c>
      <c r="R244" s="71">
        <v>0.99</v>
      </c>
      <c r="S244" s="44">
        <f t="shared" si="16"/>
        <v>4.01</v>
      </c>
      <c r="T244" s="71">
        <v>2.89</v>
      </c>
      <c r="U244" s="71">
        <v>76.97</v>
      </c>
    </row>
    <row r="245" spans="1:21" x14ac:dyDescent="0.25">
      <c r="A245" s="66" t="s">
        <v>245</v>
      </c>
      <c r="B245" s="66">
        <v>66595</v>
      </c>
      <c r="C245" s="73">
        <v>22859</v>
      </c>
      <c r="D245" s="70">
        <v>346.25</v>
      </c>
      <c r="E245" s="70">
        <v>281.79000000000002</v>
      </c>
      <c r="F245" s="44">
        <f t="shared" si="18"/>
        <v>0.55574635486590274</v>
      </c>
      <c r="G245" s="70">
        <v>1.78</v>
      </c>
      <c r="H245" s="70">
        <v>268.70999999999998</v>
      </c>
      <c r="I245" s="70">
        <v>37.96</v>
      </c>
      <c r="J245" s="71">
        <v>10.96</v>
      </c>
      <c r="K245" s="44">
        <f t="shared" si="15"/>
        <v>0.19722004147269337</v>
      </c>
      <c r="L245" s="71">
        <v>320.29000000000002</v>
      </c>
      <c r="M245" s="71">
        <v>104.87</v>
      </c>
      <c r="N245" s="71">
        <v>0.63</v>
      </c>
      <c r="O245" s="71">
        <v>0</v>
      </c>
      <c r="P245" s="71">
        <v>4.6100000000000003</v>
      </c>
      <c r="Q245" s="71">
        <v>3.34</v>
      </c>
      <c r="R245" s="71">
        <v>1.78</v>
      </c>
      <c r="S245" s="44">
        <f t="shared" si="16"/>
        <v>2.83</v>
      </c>
      <c r="T245" s="71">
        <v>0.08</v>
      </c>
      <c r="U245" s="71">
        <v>66.58</v>
      </c>
    </row>
    <row r="246" spans="1:21" x14ac:dyDescent="0.25">
      <c r="A246" s="66" t="s">
        <v>250</v>
      </c>
      <c r="B246" s="66">
        <v>24501</v>
      </c>
      <c r="C246" s="73">
        <v>6847</v>
      </c>
      <c r="D246" s="70">
        <v>142.52000000000001</v>
      </c>
      <c r="E246" s="70">
        <v>79.12</v>
      </c>
      <c r="F246" s="44">
        <f t="shared" si="18"/>
        <v>0.44458558272467458</v>
      </c>
      <c r="G246" s="70">
        <v>0.14000000000000001</v>
      </c>
      <c r="H246" s="70">
        <v>124.34</v>
      </c>
      <c r="I246" s="70">
        <v>17.77</v>
      </c>
      <c r="J246" s="71">
        <v>12.47</v>
      </c>
      <c r="K246" s="44">
        <f t="shared" si="15"/>
        <v>0.56191302164392642</v>
      </c>
      <c r="L246" s="71">
        <v>31.49</v>
      </c>
      <c r="M246" s="71">
        <v>63.63</v>
      </c>
      <c r="N246" s="71">
        <v>0.17</v>
      </c>
      <c r="O246" s="71">
        <v>-0.27</v>
      </c>
      <c r="P246" s="71">
        <v>5.32</v>
      </c>
      <c r="Q246" s="71">
        <v>2.87</v>
      </c>
      <c r="R246" s="71">
        <v>1.23</v>
      </c>
      <c r="S246" s="44">
        <f t="shared" si="16"/>
        <v>4.09</v>
      </c>
      <c r="T246" s="71">
        <v>0.47</v>
      </c>
      <c r="U246" s="71">
        <v>62.56</v>
      </c>
    </row>
    <row r="247" spans="1:21" x14ac:dyDescent="0.25">
      <c r="A247" s="66" t="s">
        <v>240</v>
      </c>
      <c r="B247" s="66">
        <v>60780</v>
      </c>
      <c r="C247" s="73">
        <v>3308</v>
      </c>
      <c r="D247" s="70">
        <v>80.7</v>
      </c>
      <c r="E247" s="70">
        <v>54.04</v>
      </c>
      <c r="F247" s="44">
        <f t="shared" si="18"/>
        <v>9.3703148425787114E-2</v>
      </c>
      <c r="G247" s="70">
        <v>0.05</v>
      </c>
      <c r="H247" s="70">
        <v>59.95</v>
      </c>
      <c r="I247" s="70">
        <v>15.53</v>
      </c>
      <c r="J247" s="71">
        <v>19.23</v>
      </c>
      <c r="K247" s="44">
        <f t="shared" si="15"/>
        <v>0.17339590752366232</v>
      </c>
      <c r="L247" s="71">
        <v>53.36</v>
      </c>
      <c r="M247" s="71">
        <v>90.14</v>
      </c>
      <c r="N247" s="71">
        <v>0.1</v>
      </c>
      <c r="O247" s="71">
        <v>0</v>
      </c>
      <c r="P247" s="71">
        <v>5</v>
      </c>
      <c r="Q247" s="71">
        <v>1.92</v>
      </c>
      <c r="R247" s="71">
        <v>2.4</v>
      </c>
      <c r="S247" s="44">
        <f t="shared" si="16"/>
        <v>2.6</v>
      </c>
      <c r="T247" s="71">
        <v>-0.38</v>
      </c>
      <c r="U247" s="71">
        <v>59.12</v>
      </c>
    </row>
    <row r="248" spans="1:21" x14ac:dyDescent="0.25">
      <c r="A248" s="66" t="s">
        <v>237</v>
      </c>
      <c r="B248" s="66">
        <v>24523</v>
      </c>
      <c r="C248" s="73">
        <v>4417</v>
      </c>
      <c r="D248" s="70">
        <v>71.400000000000006</v>
      </c>
      <c r="E248" s="70">
        <v>27.18</v>
      </c>
      <c r="F248" s="44">
        <f t="shared" si="18"/>
        <v>0.27797081306462823</v>
      </c>
      <c r="G248" s="70">
        <v>0.2</v>
      </c>
      <c r="H248" s="70">
        <v>63.91</v>
      </c>
      <c r="I248" s="70">
        <v>7.02</v>
      </c>
      <c r="J248" s="71">
        <v>9.83</v>
      </c>
      <c r="K248" s="44">
        <f t="shared" si="15"/>
        <v>1.0227035064923775</v>
      </c>
      <c r="L248" s="71">
        <v>71.95</v>
      </c>
      <c r="M248" s="71">
        <v>42.52</v>
      </c>
      <c r="N248" s="71">
        <v>0.75</v>
      </c>
      <c r="O248" s="71">
        <v>0.25</v>
      </c>
      <c r="P248" s="71">
        <v>5.12</v>
      </c>
      <c r="Q248" s="71">
        <v>3.32</v>
      </c>
      <c r="R248" s="71">
        <v>0.63</v>
      </c>
      <c r="S248" s="44">
        <f t="shared" si="16"/>
        <v>4.49</v>
      </c>
      <c r="T248" s="71">
        <v>1.1100000000000001</v>
      </c>
      <c r="U248" s="71">
        <v>60.64</v>
      </c>
    </row>
    <row r="249" spans="1:21" x14ac:dyDescent="0.25">
      <c r="A249" s="66" t="s">
        <v>239</v>
      </c>
      <c r="B249" s="66">
        <v>24730</v>
      </c>
      <c r="C249" s="73">
        <v>1752</v>
      </c>
      <c r="D249" s="70">
        <v>30.85</v>
      </c>
      <c r="E249" s="70">
        <v>20.67</v>
      </c>
      <c r="F249" s="44">
        <f t="shared" si="18"/>
        <v>5.1019406997507899E-2</v>
      </c>
      <c r="G249" s="70">
        <v>0.26</v>
      </c>
      <c r="H249" s="70">
        <v>28.02</v>
      </c>
      <c r="I249" s="70">
        <v>3.16</v>
      </c>
      <c r="J249" s="71">
        <v>10.24</v>
      </c>
      <c r="K249" s="44">
        <f t="shared" si="15"/>
        <v>0.24682828736094772</v>
      </c>
      <c r="L249" s="71">
        <v>509.61</v>
      </c>
      <c r="M249" s="71">
        <v>73.75</v>
      </c>
      <c r="N249" s="71">
        <v>1.25</v>
      </c>
      <c r="O249" s="71">
        <v>0</v>
      </c>
      <c r="P249" s="71">
        <v>4.53</v>
      </c>
      <c r="Q249" s="71">
        <v>3.9</v>
      </c>
      <c r="R249" s="71">
        <v>0.46</v>
      </c>
      <c r="S249" s="44">
        <f t="shared" si="16"/>
        <v>4.07</v>
      </c>
      <c r="T249" s="71">
        <v>0.75</v>
      </c>
      <c r="U249" s="71">
        <v>73.41</v>
      </c>
    </row>
    <row r="250" spans="1:21" x14ac:dyDescent="0.25">
      <c r="A250" s="66" t="s">
        <v>241</v>
      </c>
      <c r="B250" s="66">
        <v>24486</v>
      </c>
      <c r="C250" s="73">
        <v>946</v>
      </c>
      <c r="D250" s="70">
        <v>8.67</v>
      </c>
      <c r="E250" s="70">
        <v>3.41</v>
      </c>
      <c r="F250" s="44">
        <v>0</v>
      </c>
      <c r="G250" s="70">
        <v>0</v>
      </c>
      <c r="H250" s="70">
        <v>6.95</v>
      </c>
      <c r="I250" s="70">
        <v>1.66</v>
      </c>
      <c r="J250" s="71">
        <v>19.11</v>
      </c>
      <c r="K250" s="44">
        <f t="shared" si="15"/>
        <v>0</v>
      </c>
      <c r="L250" s="71">
        <v>0</v>
      </c>
      <c r="M250" s="71">
        <v>49.12</v>
      </c>
      <c r="N250" s="71">
        <v>0</v>
      </c>
      <c r="O250" s="71">
        <v>0.01</v>
      </c>
      <c r="P250" s="71">
        <v>5.55</v>
      </c>
      <c r="Q250" s="71">
        <v>3.2</v>
      </c>
      <c r="R250" s="71">
        <v>0.99</v>
      </c>
      <c r="S250" s="44">
        <f t="shared" si="16"/>
        <v>4.5599999999999996</v>
      </c>
      <c r="T250" s="71">
        <v>0.76</v>
      </c>
      <c r="U250" s="71">
        <v>62.08</v>
      </c>
    </row>
    <row r="251" spans="1:21" x14ac:dyDescent="0.25">
      <c r="A251" s="66" t="s">
        <v>247</v>
      </c>
      <c r="B251" s="66">
        <v>24472</v>
      </c>
      <c r="C251" s="73">
        <v>611</v>
      </c>
      <c r="D251" s="70">
        <v>6.02</v>
      </c>
      <c r="E251" s="70">
        <v>2.15</v>
      </c>
      <c r="F251" s="44">
        <f t="shared" ref="F251:F268" si="19">G251/(L251/100)</f>
        <v>2.4648755237860493E-2</v>
      </c>
      <c r="G251" s="70">
        <v>0.05</v>
      </c>
      <c r="H251" s="70">
        <v>3.31</v>
      </c>
      <c r="I251" s="70">
        <v>2.7</v>
      </c>
      <c r="J251" s="71">
        <v>44.89</v>
      </c>
      <c r="K251" s="44">
        <f t="shared" si="15"/>
        <v>1.1464537319935113</v>
      </c>
      <c r="L251" s="71">
        <v>202.85</v>
      </c>
      <c r="M251" s="71">
        <v>64.88</v>
      </c>
      <c r="N251" s="71">
        <v>2.4700000000000002</v>
      </c>
      <c r="O251" s="71">
        <v>0.53</v>
      </c>
      <c r="P251" s="71">
        <v>7.37</v>
      </c>
      <c r="Q251" s="71">
        <v>3.68</v>
      </c>
      <c r="R251" s="71">
        <v>0.16</v>
      </c>
      <c r="S251" s="44">
        <f t="shared" si="16"/>
        <v>7.21</v>
      </c>
      <c r="T251" s="71">
        <v>1.1100000000000001</v>
      </c>
      <c r="U251" s="71">
        <v>73.73</v>
      </c>
    </row>
    <row r="252" spans="1:21" x14ac:dyDescent="0.25">
      <c r="A252" s="66" t="s">
        <v>246</v>
      </c>
      <c r="B252" s="66">
        <v>16016</v>
      </c>
      <c r="C252" s="73">
        <v>1349</v>
      </c>
      <c r="D252" s="70">
        <v>5.96</v>
      </c>
      <c r="E252" s="70">
        <v>3.7</v>
      </c>
      <c r="F252" s="44">
        <f t="shared" si="19"/>
        <v>0</v>
      </c>
      <c r="G252" s="70">
        <v>0</v>
      </c>
      <c r="H252" s="70">
        <v>5.14</v>
      </c>
      <c r="I252" s="70">
        <v>0.65</v>
      </c>
      <c r="J252" s="71">
        <v>10.99</v>
      </c>
      <c r="K252" s="44">
        <f t="shared" si="15"/>
        <v>0</v>
      </c>
      <c r="L252" s="71">
        <v>11.16</v>
      </c>
      <c r="M252" s="71">
        <v>71.94</v>
      </c>
      <c r="N252" s="71">
        <v>0.13</v>
      </c>
      <c r="O252" s="71">
        <v>0</v>
      </c>
      <c r="P252" s="71">
        <v>5.55</v>
      </c>
      <c r="Q252" s="71">
        <v>0.55000000000000004</v>
      </c>
      <c r="R252" s="71">
        <v>0.23</v>
      </c>
      <c r="S252" s="44">
        <f t="shared" si="16"/>
        <v>5.3199999999999994</v>
      </c>
      <c r="T252" s="71">
        <v>-0.05</v>
      </c>
      <c r="U252" s="71">
        <v>95.55</v>
      </c>
    </row>
    <row r="253" spans="1:21" x14ac:dyDescent="0.25">
      <c r="A253" s="66" t="s">
        <v>243</v>
      </c>
      <c r="B253" s="66">
        <v>16614</v>
      </c>
      <c r="C253" s="73">
        <v>30</v>
      </c>
      <c r="D253" s="70">
        <v>0.2</v>
      </c>
      <c r="E253" s="70">
        <v>0.03</v>
      </c>
      <c r="F253" s="44">
        <f t="shared" si="19"/>
        <v>0</v>
      </c>
      <c r="G253" s="70">
        <v>0</v>
      </c>
      <c r="H253" s="70">
        <v>0.16</v>
      </c>
      <c r="I253" s="70">
        <v>0.03</v>
      </c>
      <c r="J253" s="71">
        <v>17.73</v>
      </c>
      <c r="K253" s="44">
        <f t="shared" si="15"/>
        <v>0</v>
      </c>
      <c r="L253" s="71">
        <v>411.53</v>
      </c>
      <c r="M253" s="71">
        <v>18.010000000000002</v>
      </c>
      <c r="N253" s="71">
        <v>12.99</v>
      </c>
      <c r="O253" s="71">
        <v>0</v>
      </c>
      <c r="P253" s="71">
        <v>11.36</v>
      </c>
      <c r="Q253" s="71">
        <v>2.14</v>
      </c>
      <c r="R253" s="71">
        <v>1.49</v>
      </c>
      <c r="S253" s="44">
        <f t="shared" si="16"/>
        <v>9.8699999999999992</v>
      </c>
      <c r="T253" s="71">
        <v>1.86</v>
      </c>
      <c r="U253" s="71">
        <v>14.18</v>
      </c>
    </row>
    <row r="254" spans="1:21" x14ac:dyDescent="0.25">
      <c r="A254" s="66" t="s">
        <v>257</v>
      </c>
      <c r="B254" s="66">
        <v>19263</v>
      </c>
      <c r="C254" s="73">
        <v>167708</v>
      </c>
      <c r="D254" s="70">
        <v>3024.27</v>
      </c>
      <c r="E254" s="70">
        <v>2427.21</v>
      </c>
      <c r="F254" s="44">
        <f t="shared" si="19"/>
        <v>7.9108689306217768</v>
      </c>
      <c r="G254" s="70">
        <v>8.1300000000000008</v>
      </c>
      <c r="H254" s="70">
        <v>2466.33</v>
      </c>
      <c r="I254" s="70">
        <v>346.2</v>
      </c>
      <c r="J254" s="71">
        <v>11.44</v>
      </c>
      <c r="K254" s="44">
        <f t="shared" si="15"/>
        <v>0.325924371217232</v>
      </c>
      <c r="L254" s="71">
        <v>102.77</v>
      </c>
      <c r="M254" s="71">
        <v>98.41</v>
      </c>
      <c r="N254" s="71">
        <v>0.33</v>
      </c>
      <c r="O254" s="71">
        <v>0.21</v>
      </c>
      <c r="P254" s="71">
        <v>5.36</v>
      </c>
      <c r="Q254" s="71">
        <v>2.14</v>
      </c>
      <c r="R254" s="71">
        <v>1.77</v>
      </c>
      <c r="S254" s="44">
        <f t="shared" si="16"/>
        <v>3.5900000000000003</v>
      </c>
      <c r="T254" s="71">
        <v>0.57999999999999996</v>
      </c>
      <c r="U254" s="71">
        <v>55.77</v>
      </c>
    </row>
    <row r="255" spans="1:21" x14ac:dyDescent="0.25">
      <c r="A255" s="66" t="s">
        <v>258</v>
      </c>
      <c r="B255" s="66">
        <v>24312</v>
      </c>
      <c r="C255" s="73">
        <v>71313</v>
      </c>
      <c r="D255" s="70">
        <v>978.81</v>
      </c>
      <c r="E255" s="70">
        <v>775.77</v>
      </c>
      <c r="F255" s="44">
        <f t="shared" si="19"/>
        <v>6.8108974358974361</v>
      </c>
      <c r="G255" s="70">
        <v>5.95</v>
      </c>
      <c r="H255" s="70">
        <v>874.61</v>
      </c>
      <c r="I255" s="70">
        <v>94.5</v>
      </c>
      <c r="J255" s="71">
        <v>9.65</v>
      </c>
      <c r="K255" s="44">
        <f t="shared" si="15"/>
        <v>0.87795318662714938</v>
      </c>
      <c r="L255" s="71">
        <v>87.36</v>
      </c>
      <c r="M255" s="71">
        <v>88.7</v>
      </c>
      <c r="N255" s="71">
        <v>0.77</v>
      </c>
      <c r="O255" s="71">
        <v>0.36</v>
      </c>
      <c r="P255" s="71">
        <v>5.53</v>
      </c>
      <c r="Q255" s="71">
        <v>4.7300000000000004</v>
      </c>
      <c r="R255" s="71">
        <v>2.0099999999999998</v>
      </c>
      <c r="S255" s="44">
        <f t="shared" si="16"/>
        <v>3.5200000000000005</v>
      </c>
      <c r="T255" s="71">
        <v>0.82</v>
      </c>
      <c r="U255" s="71">
        <v>56.65</v>
      </c>
    </row>
    <row r="256" spans="1:21" x14ac:dyDescent="0.25">
      <c r="A256" s="66" t="s">
        <v>265</v>
      </c>
      <c r="B256" s="66">
        <v>24405</v>
      </c>
      <c r="C256" s="73">
        <v>54417</v>
      </c>
      <c r="D256" s="70">
        <v>946.4</v>
      </c>
      <c r="E256" s="70">
        <v>745.89</v>
      </c>
      <c r="F256" s="44">
        <f t="shared" si="19"/>
        <v>3.4152804357426758</v>
      </c>
      <c r="G256" s="70">
        <v>2.3199999999999998</v>
      </c>
      <c r="H256" s="70">
        <v>838.28</v>
      </c>
      <c r="I256" s="70">
        <v>91.36</v>
      </c>
      <c r="J256" s="71">
        <v>9.65</v>
      </c>
      <c r="K256" s="44">
        <f t="shared" si="15"/>
        <v>0.4578799066541549</v>
      </c>
      <c r="L256" s="71">
        <v>67.930000000000007</v>
      </c>
      <c r="M256" s="71">
        <v>88.98</v>
      </c>
      <c r="N256" s="71">
        <v>0.31</v>
      </c>
      <c r="O256" s="71">
        <v>0.18</v>
      </c>
      <c r="P256" s="71">
        <v>5.25</v>
      </c>
      <c r="Q256" s="71">
        <v>1.69</v>
      </c>
      <c r="R256" s="71">
        <v>1.55</v>
      </c>
      <c r="S256" s="44">
        <f t="shared" si="16"/>
        <v>3.7</v>
      </c>
      <c r="T256" s="71">
        <v>0.75</v>
      </c>
      <c r="U256" s="71">
        <v>59.59</v>
      </c>
    </row>
    <row r="257" spans="1:21" x14ac:dyDescent="0.25">
      <c r="A257" s="66" t="s">
        <v>255</v>
      </c>
      <c r="B257" s="66">
        <v>24742</v>
      </c>
      <c r="C257" s="73">
        <v>50429</v>
      </c>
      <c r="D257" s="70">
        <v>755.57</v>
      </c>
      <c r="E257" s="70">
        <v>528.4</v>
      </c>
      <c r="F257" s="44">
        <f t="shared" si="19"/>
        <v>5.6235243614509551</v>
      </c>
      <c r="G257" s="70">
        <v>2.62</v>
      </c>
      <c r="H257" s="70">
        <v>623.58000000000004</v>
      </c>
      <c r="I257" s="70">
        <v>84.99</v>
      </c>
      <c r="J257" s="71">
        <v>11.24</v>
      </c>
      <c r="K257" s="44">
        <f t="shared" si="15"/>
        <v>1.0642551781701279</v>
      </c>
      <c r="L257" s="71">
        <v>46.59</v>
      </c>
      <c r="M257" s="71">
        <v>84.74</v>
      </c>
      <c r="N257" s="71">
        <v>0.5</v>
      </c>
      <c r="O257" s="71">
        <v>0.41</v>
      </c>
      <c r="P257" s="71">
        <v>6.09</v>
      </c>
      <c r="Q257" s="71">
        <v>3.11</v>
      </c>
      <c r="R257" s="71">
        <v>1.3</v>
      </c>
      <c r="S257" s="44">
        <f t="shared" si="16"/>
        <v>4.79</v>
      </c>
      <c r="T257" s="71">
        <v>0.77</v>
      </c>
      <c r="U257" s="71">
        <v>65.739999999999995</v>
      </c>
    </row>
    <row r="258" spans="1:21" x14ac:dyDescent="0.25">
      <c r="A258" s="67">
        <v>802</v>
      </c>
      <c r="B258" s="66">
        <v>62983</v>
      </c>
      <c r="C258" s="73">
        <v>36985</v>
      </c>
      <c r="D258" s="70">
        <v>400.52</v>
      </c>
      <c r="E258" s="70">
        <v>281.88</v>
      </c>
      <c r="F258" s="44">
        <f t="shared" si="19"/>
        <v>2.1286623203204775</v>
      </c>
      <c r="G258" s="70">
        <v>2.71</v>
      </c>
      <c r="H258" s="70">
        <v>354.61</v>
      </c>
      <c r="I258" s="70">
        <v>43.37</v>
      </c>
      <c r="J258" s="71">
        <v>10.83</v>
      </c>
      <c r="K258" s="44">
        <f t="shared" si="15"/>
        <v>0.75516614173424068</v>
      </c>
      <c r="L258" s="71">
        <v>127.31</v>
      </c>
      <c r="M258" s="71">
        <v>79.489999999999995</v>
      </c>
      <c r="N258" s="71">
        <v>0.96</v>
      </c>
      <c r="O258" s="71">
        <v>0.25</v>
      </c>
      <c r="P258" s="71">
        <v>6.89</v>
      </c>
      <c r="Q258" s="71">
        <v>4.12</v>
      </c>
      <c r="R258" s="71">
        <v>0.8</v>
      </c>
      <c r="S258" s="44">
        <f t="shared" si="16"/>
        <v>6.09</v>
      </c>
      <c r="T258" s="71">
        <v>2.09</v>
      </c>
      <c r="U258" s="71">
        <v>57.07</v>
      </c>
    </row>
    <row r="259" spans="1:21" x14ac:dyDescent="0.25">
      <c r="A259" s="66" t="s">
        <v>261</v>
      </c>
      <c r="B259" s="66">
        <v>63923</v>
      </c>
      <c r="C259" s="73">
        <v>19057</v>
      </c>
      <c r="D259" s="70">
        <v>254.41</v>
      </c>
      <c r="E259" s="70">
        <v>183.99</v>
      </c>
      <c r="F259" s="44">
        <f t="shared" si="19"/>
        <v>1.028670577542758</v>
      </c>
      <c r="G259" s="70">
        <v>2.4900000000000002</v>
      </c>
      <c r="H259" s="70">
        <v>238.45</v>
      </c>
      <c r="I259" s="70">
        <v>19.53</v>
      </c>
      <c r="J259" s="71">
        <v>7.68</v>
      </c>
      <c r="K259" s="44">
        <f t="shared" si="15"/>
        <v>0.55909048184290344</v>
      </c>
      <c r="L259" s="71">
        <v>242.06</v>
      </c>
      <c r="M259" s="71">
        <v>77.16</v>
      </c>
      <c r="N259" s="71">
        <v>1.36</v>
      </c>
      <c r="O259" s="71">
        <v>0.78</v>
      </c>
      <c r="P259" s="71">
        <v>5.51</v>
      </c>
      <c r="Q259" s="71">
        <v>2.89</v>
      </c>
      <c r="R259" s="71">
        <v>1.1499999999999999</v>
      </c>
      <c r="S259" s="44">
        <f t="shared" si="16"/>
        <v>4.3599999999999994</v>
      </c>
      <c r="T259" s="71">
        <v>-0.03</v>
      </c>
      <c r="U259" s="71">
        <v>72.11</v>
      </c>
    </row>
    <row r="260" spans="1:21" x14ac:dyDescent="0.25">
      <c r="A260" s="66" t="s">
        <v>254</v>
      </c>
      <c r="B260" s="66">
        <v>63859</v>
      </c>
      <c r="C260" s="73">
        <v>4991</v>
      </c>
      <c r="D260" s="70">
        <v>100.66</v>
      </c>
      <c r="E260" s="70">
        <v>86.5</v>
      </c>
      <c r="F260" s="44">
        <f t="shared" si="19"/>
        <v>0.63802514654415032</v>
      </c>
      <c r="G260" s="70">
        <v>4.43</v>
      </c>
      <c r="H260" s="70">
        <v>84.65</v>
      </c>
      <c r="I260" s="70">
        <v>13.03</v>
      </c>
      <c r="J260" s="71">
        <v>12.95</v>
      </c>
      <c r="K260" s="44">
        <f t="shared" si="15"/>
        <v>0.73760132548456692</v>
      </c>
      <c r="L260" s="71">
        <v>694.33</v>
      </c>
      <c r="M260" s="71">
        <v>102.18</v>
      </c>
      <c r="N260" s="71">
        <v>5.12</v>
      </c>
      <c r="O260" s="71">
        <v>0.19</v>
      </c>
      <c r="P260" s="71">
        <v>7.09</v>
      </c>
      <c r="Q260" s="71">
        <v>4.0599999999999996</v>
      </c>
      <c r="R260" s="71">
        <v>2.1800000000000002</v>
      </c>
      <c r="S260" s="44">
        <f t="shared" si="16"/>
        <v>4.91</v>
      </c>
      <c r="T260" s="71">
        <v>1.1100000000000001</v>
      </c>
      <c r="U260" s="71">
        <v>53.51</v>
      </c>
    </row>
    <row r="261" spans="1:21" x14ac:dyDescent="0.25">
      <c r="A261" s="66" t="s">
        <v>253</v>
      </c>
      <c r="B261" s="66">
        <v>63896</v>
      </c>
      <c r="C261" s="73">
        <v>3396</v>
      </c>
      <c r="D261" s="70">
        <v>77.66</v>
      </c>
      <c r="E261" s="70">
        <v>44.25</v>
      </c>
      <c r="F261" s="44">
        <f t="shared" si="19"/>
        <v>1.1246063877642825E-2</v>
      </c>
      <c r="G261" s="70">
        <v>0.01</v>
      </c>
      <c r="H261" s="70">
        <v>66.73</v>
      </c>
      <c r="I261" s="70">
        <v>9.75</v>
      </c>
      <c r="J261" s="71">
        <v>12.55</v>
      </c>
      <c r="K261" s="44">
        <f t="shared" si="15"/>
        <v>2.5414833621791696E-2</v>
      </c>
      <c r="L261" s="71">
        <v>88.92</v>
      </c>
      <c r="M261" s="71">
        <v>66.319999999999993</v>
      </c>
      <c r="N261" s="71">
        <v>0.02</v>
      </c>
      <c r="O261" s="71">
        <v>0.05</v>
      </c>
      <c r="P261" s="71">
        <v>5.08</v>
      </c>
      <c r="Q261" s="71">
        <v>5.15</v>
      </c>
      <c r="R261" s="71">
        <v>1.72</v>
      </c>
      <c r="S261" s="44">
        <f t="shared" si="16"/>
        <v>3.3600000000000003</v>
      </c>
      <c r="T261" s="71">
        <v>2.12</v>
      </c>
      <c r="U261" s="71">
        <v>34.61</v>
      </c>
    </row>
    <row r="262" spans="1:21" x14ac:dyDescent="0.25">
      <c r="A262" s="66" t="s">
        <v>262</v>
      </c>
      <c r="B262" s="66">
        <v>67251</v>
      </c>
      <c r="C262" s="73">
        <v>5897</v>
      </c>
      <c r="D262" s="70">
        <v>65.42</v>
      </c>
      <c r="E262" s="70">
        <v>55.64</v>
      </c>
      <c r="F262" s="44">
        <f t="shared" si="19"/>
        <v>0.23230555723164184</v>
      </c>
      <c r="G262" s="70">
        <v>1.54</v>
      </c>
      <c r="H262" s="70">
        <v>50.65</v>
      </c>
      <c r="I262" s="70">
        <v>7.38</v>
      </c>
      <c r="J262" s="71">
        <v>11.28</v>
      </c>
      <c r="K262" s="44">
        <f t="shared" si="15"/>
        <v>0.41751537963990265</v>
      </c>
      <c r="L262" s="71">
        <v>662.92</v>
      </c>
      <c r="M262" s="71">
        <v>109.85</v>
      </c>
      <c r="N262" s="71">
        <v>2.77</v>
      </c>
      <c r="O262" s="71">
        <v>0.43</v>
      </c>
      <c r="P262" s="71">
        <v>5.0999999999999996</v>
      </c>
      <c r="Q262" s="71">
        <v>3.01</v>
      </c>
      <c r="R262" s="71">
        <v>1.61</v>
      </c>
      <c r="S262" s="44">
        <f t="shared" si="16"/>
        <v>3.4899999999999993</v>
      </c>
      <c r="T262" s="71">
        <v>0.01</v>
      </c>
      <c r="U262" s="71">
        <v>95.92</v>
      </c>
    </row>
    <row r="263" spans="1:21" x14ac:dyDescent="0.25">
      <c r="A263" s="66" t="s">
        <v>266</v>
      </c>
      <c r="B263" s="66">
        <v>64421</v>
      </c>
      <c r="C263" s="73">
        <v>4064</v>
      </c>
      <c r="D263" s="70">
        <v>49.31</v>
      </c>
      <c r="E263" s="70">
        <v>30.57</v>
      </c>
      <c r="F263" s="44">
        <f t="shared" si="19"/>
        <v>8.6994345367551115E-2</v>
      </c>
      <c r="G263" s="70">
        <v>0.1</v>
      </c>
      <c r="H263" s="70">
        <v>43.89</v>
      </c>
      <c r="I263" s="70">
        <v>4.9800000000000004</v>
      </c>
      <c r="J263" s="71">
        <v>10.09</v>
      </c>
      <c r="K263" s="44">
        <f t="shared" si="15"/>
        <v>0.28457424065276782</v>
      </c>
      <c r="L263" s="71">
        <v>114.95</v>
      </c>
      <c r="M263" s="71">
        <v>69.650000000000006</v>
      </c>
      <c r="N263" s="71">
        <v>0.32</v>
      </c>
      <c r="O263" s="71">
        <v>-0.06</v>
      </c>
      <c r="P263" s="71">
        <v>6.2</v>
      </c>
      <c r="Q263" s="71">
        <v>3.32</v>
      </c>
      <c r="R263" s="71">
        <v>0.35</v>
      </c>
      <c r="S263" s="44">
        <f t="shared" si="16"/>
        <v>5.8500000000000005</v>
      </c>
      <c r="T263" s="71">
        <v>1.96</v>
      </c>
      <c r="U263" s="71">
        <v>63.12</v>
      </c>
    </row>
    <row r="264" spans="1:21" x14ac:dyDescent="0.25">
      <c r="A264" s="66" t="s">
        <v>260</v>
      </c>
      <c r="B264" s="66">
        <v>24878</v>
      </c>
      <c r="C264" s="73">
        <v>4140</v>
      </c>
      <c r="D264" s="70">
        <v>29.43</v>
      </c>
      <c r="E264" s="70">
        <v>23.09</v>
      </c>
      <c r="F264" s="44">
        <f t="shared" si="19"/>
        <v>6.8135362253009299E-2</v>
      </c>
      <c r="G264" s="70">
        <v>0.03</v>
      </c>
      <c r="H264" s="70">
        <v>25.45</v>
      </c>
      <c r="I264" s="70">
        <v>3.82</v>
      </c>
      <c r="J264" s="71">
        <v>12.97</v>
      </c>
      <c r="K264" s="44">
        <f t="shared" si="15"/>
        <v>0.29508602101779691</v>
      </c>
      <c r="L264" s="71">
        <v>44.03</v>
      </c>
      <c r="M264" s="71">
        <v>90.74</v>
      </c>
      <c r="N264" s="71">
        <v>0.11</v>
      </c>
      <c r="O264" s="71">
        <v>0.94</v>
      </c>
      <c r="P264" s="71">
        <v>6.06</v>
      </c>
      <c r="Q264" s="71">
        <v>3.42</v>
      </c>
      <c r="R264" s="71">
        <v>0.46</v>
      </c>
      <c r="S264" s="44">
        <f t="shared" si="16"/>
        <v>5.6</v>
      </c>
      <c r="T264" s="71">
        <v>0.4</v>
      </c>
      <c r="U264" s="71">
        <v>86.15</v>
      </c>
    </row>
    <row r="265" spans="1:21" x14ac:dyDescent="0.25">
      <c r="A265" s="66" t="s">
        <v>256</v>
      </c>
      <c r="B265" s="66">
        <v>63899</v>
      </c>
      <c r="C265" s="73">
        <v>2108</v>
      </c>
      <c r="D265" s="70">
        <v>18.21</v>
      </c>
      <c r="E265" s="70">
        <v>15.44</v>
      </c>
      <c r="F265" s="44">
        <f t="shared" si="19"/>
        <v>0.10618126659082291</v>
      </c>
      <c r="G265" s="70">
        <v>0.14000000000000001</v>
      </c>
      <c r="H265" s="70">
        <v>16.059999999999999</v>
      </c>
      <c r="I265" s="70">
        <v>1.98</v>
      </c>
      <c r="J265" s="71">
        <v>10.87</v>
      </c>
      <c r="K265" s="44">
        <f t="shared" si="15"/>
        <v>0.68770250382657327</v>
      </c>
      <c r="L265" s="71">
        <v>131.85</v>
      </c>
      <c r="M265" s="71">
        <v>96.12</v>
      </c>
      <c r="N265" s="71">
        <v>0.9</v>
      </c>
      <c r="O265" s="71">
        <v>-0.06</v>
      </c>
      <c r="P265" s="71">
        <v>6.43</v>
      </c>
      <c r="Q265" s="71">
        <v>3.09</v>
      </c>
      <c r="R265" s="71">
        <v>1.77</v>
      </c>
      <c r="S265" s="44">
        <f t="shared" si="16"/>
        <v>4.66</v>
      </c>
      <c r="T265" s="71">
        <v>0.1</v>
      </c>
      <c r="U265" s="71">
        <v>77.16</v>
      </c>
    </row>
    <row r="266" spans="1:21" x14ac:dyDescent="0.25">
      <c r="A266" s="66" t="s">
        <v>252</v>
      </c>
      <c r="B266" s="66">
        <v>65090</v>
      </c>
      <c r="C266" s="73">
        <v>1459</v>
      </c>
      <c r="D266" s="70">
        <v>12.54</v>
      </c>
      <c r="E266" s="70">
        <v>4.7699999999999996</v>
      </c>
      <c r="F266" s="44">
        <f t="shared" si="19"/>
        <v>0.10908255827305087</v>
      </c>
      <c r="G266" s="70">
        <v>0.19</v>
      </c>
      <c r="H266" s="70">
        <v>9.4</v>
      </c>
      <c r="I266" s="70">
        <v>3.09</v>
      </c>
      <c r="J266" s="71">
        <v>24.64</v>
      </c>
      <c r="K266" s="44">
        <f t="shared" si="15"/>
        <v>2.2868460853889072</v>
      </c>
      <c r="L266" s="71">
        <v>174.18</v>
      </c>
      <c r="M266" s="71">
        <v>50.78</v>
      </c>
      <c r="N266" s="71">
        <v>3.91</v>
      </c>
      <c r="O266" s="71">
        <v>3.03</v>
      </c>
      <c r="P266" s="71">
        <v>7.57</v>
      </c>
      <c r="Q266" s="71">
        <v>5.87</v>
      </c>
      <c r="R266" s="71">
        <v>0.3</v>
      </c>
      <c r="S266" s="44">
        <f t="shared" si="16"/>
        <v>7.2700000000000005</v>
      </c>
      <c r="T266" s="71">
        <v>-7.3</v>
      </c>
      <c r="U266" s="71">
        <v>173.37</v>
      </c>
    </row>
    <row r="267" spans="1:21" x14ac:dyDescent="0.25">
      <c r="A267" s="66" t="s">
        <v>263</v>
      </c>
      <c r="B267" s="66">
        <v>64782</v>
      </c>
      <c r="C267" s="73">
        <v>1313</v>
      </c>
      <c r="D267" s="70">
        <v>7.23</v>
      </c>
      <c r="E267" s="70">
        <v>6.18</v>
      </c>
      <c r="F267" s="44">
        <f t="shared" si="19"/>
        <v>3.1623053205787024E-2</v>
      </c>
      <c r="G267" s="70">
        <v>0.04</v>
      </c>
      <c r="H267" s="70">
        <v>6.44</v>
      </c>
      <c r="I267" s="70">
        <v>0.73</v>
      </c>
      <c r="J267" s="71">
        <v>10.1</v>
      </c>
      <c r="K267" s="44">
        <f t="shared" si="15"/>
        <v>0.51169989006127881</v>
      </c>
      <c r="L267" s="71">
        <v>126.49</v>
      </c>
      <c r="M267" s="71">
        <v>95.94</v>
      </c>
      <c r="N267" s="71">
        <v>0.59</v>
      </c>
      <c r="O267" s="71">
        <v>0</v>
      </c>
      <c r="P267" s="71">
        <v>6.69</v>
      </c>
      <c r="Q267" s="71">
        <v>3.46</v>
      </c>
      <c r="R267" s="71">
        <v>1.4</v>
      </c>
      <c r="S267" s="44">
        <f t="shared" si="16"/>
        <v>5.2900000000000009</v>
      </c>
      <c r="T267" s="71">
        <v>-0.45</v>
      </c>
      <c r="U267" s="71">
        <v>82.95</v>
      </c>
    </row>
    <row r="268" spans="1:21" x14ac:dyDescent="0.25">
      <c r="A268" s="66" t="s">
        <v>259</v>
      </c>
      <c r="B268" s="66">
        <v>64462</v>
      </c>
      <c r="C268" s="73">
        <v>1121</v>
      </c>
      <c r="D268" s="70">
        <v>5.75</v>
      </c>
      <c r="E268" s="70">
        <v>3.11</v>
      </c>
      <c r="F268" s="44">
        <f t="shared" si="19"/>
        <v>1.5234613040828763E-2</v>
      </c>
      <c r="G268" s="70">
        <v>0.01</v>
      </c>
      <c r="H268" s="70">
        <v>5.17</v>
      </c>
      <c r="I268" s="70">
        <v>0.56000000000000005</v>
      </c>
      <c r="J268" s="71">
        <v>9.7200000000000006</v>
      </c>
      <c r="K268" s="44">
        <f t="shared" si="15"/>
        <v>0.48985894021957438</v>
      </c>
      <c r="L268" s="71">
        <v>65.64</v>
      </c>
      <c r="M268" s="71">
        <v>60.11</v>
      </c>
      <c r="N268" s="71">
        <v>0.37</v>
      </c>
      <c r="O268" s="71">
        <v>1.1200000000000001</v>
      </c>
      <c r="P268" s="71">
        <v>6.82</v>
      </c>
      <c r="Q268" s="71">
        <v>2.06</v>
      </c>
      <c r="R268" s="71">
        <v>0.24</v>
      </c>
      <c r="S268" s="44">
        <f t="shared" si="16"/>
        <v>6.58</v>
      </c>
      <c r="T268" s="71">
        <v>0.42</v>
      </c>
      <c r="U268" s="71">
        <v>82.91</v>
      </c>
    </row>
    <row r="269" spans="1:21" x14ac:dyDescent="0.25">
      <c r="A269" s="66" t="s">
        <v>264</v>
      </c>
      <c r="B269" s="66">
        <v>65091</v>
      </c>
      <c r="C269" s="73">
        <v>313</v>
      </c>
      <c r="D269" s="70">
        <v>0.61</v>
      </c>
      <c r="E269" s="70">
        <v>0.53</v>
      </c>
      <c r="F269" s="44">
        <v>0</v>
      </c>
      <c r="G269" s="70">
        <v>0</v>
      </c>
      <c r="H269" s="70">
        <v>0.54</v>
      </c>
      <c r="I269" s="70">
        <v>7.0000000000000007E-2</v>
      </c>
      <c r="J269" s="71">
        <v>11.56</v>
      </c>
      <c r="K269" s="44">
        <f t="shared" si="15"/>
        <v>0</v>
      </c>
      <c r="L269" s="71">
        <v>0</v>
      </c>
      <c r="M269" s="71">
        <v>97.61</v>
      </c>
      <c r="N269" s="71">
        <v>0</v>
      </c>
      <c r="O269" s="71">
        <v>0</v>
      </c>
      <c r="P269" s="71">
        <v>4.55</v>
      </c>
      <c r="Q269" s="71">
        <v>7.0000000000000007E-2</v>
      </c>
      <c r="R269" s="71">
        <v>0</v>
      </c>
      <c r="S269" s="44">
        <f t="shared" si="16"/>
        <v>4.55</v>
      </c>
      <c r="T269" s="71">
        <v>1.66</v>
      </c>
      <c r="U269" s="71">
        <v>56.04</v>
      </c>
    </row>
    <row r="270" spans="1:21" x14ac:dyDescent="0.25">
      <c r="A270" s="66" t="s">
        <v>277</v>
      </c>
      <c r="B270" s="66">
        <v>24921</v>
      </c>
      <c r="C270" s="73">
        <v>358149</v>
      </c>
      <c r="D270" s="70">
        <v>5522.05</v>
      </c>
      <c r="E270" s="70">
        <v>4482.8900000000003</v>
      </c>
      <c r="F270" s="44">
        <f t="shared" ref="F270:F278" si="20">G270/(L270/100)</f>
        <v>40.334491746307563</v>
      </c>
      <c r="G270" s="70">
        <v>18.57</v>
      </c>
      <c r="H270" s="70">
        <v>4820.1400000000003</v>
      </c>
      <c r="I270" s="70">
        <v>655.49</v>
      </c>
      <c r="J270" s="71">
        <v>11.85</v>
      </c>
      <c r="K270" s="44">
        <f t="shared" si="15"/>
        <v>0.89974306187097075</v>
      </c>
      <c r="L270" s="71">
        <v>46.04</v>
      </c>
      <c r="M270" s="71">
        <v>93</v>
      </c>
      <c r="N270" s="71">
        <v>0.41</v>
      </c>
      <c r="O270" s="71">
        <v>0.56999999999999995</v>
      </c>
      <c r="P270" s="71">
        <v>5.62</v>
      </c>
      <c r="Q270" s="71">
        <v>3.96</v>
      </c>
      <c r="R270" s="71">
        <v>1.91</v>
      </c>
      <c r="S270" s="44">
        <f t="shared" si="16"/>
        <v>3.71</v>
      </c>
      <c r="T270" s="71">
        <v>1.18</v>
      </c>
      <c r="U270" s="71">
        <v>49.25</v>
      </c>
    </row>
    <row r="271" spans="1:21" x14ac:dyDescent="0.25">
      <c r="A271" s="66" t="s">
        <v>275</v>
      </c>
      <c r="B271" s="66">
        <v>68219</v>
      </c>
      <c r="C271" s="73">
        <v>164681</v>
      </c>
      <c r="D271" s="70">
        <v>1992.45</v>
      </c>
      <c r="E271" s="70">
        <v>1613.36</v>
      </c>
      <c r="F271" s="44">
        <f t="shared" si="20"/>
        <v>8.6741338890336017</v>
      </c>
      <c r="G271" s="70">
        <v>3.33</v>
      </c>
      <c r="H271" s="70">
        <v>1675.2</v>
      </c>
      <c r="I271" s="70">
        <v>200.13</v>
      </c>
      <c r="J271" s="71">
        <v>10.039999999999999</v>
      </c>
      <c r="K271" s="44">
        <f t="shared" si="15"/>
        <v>0.5376440403278625</v>
      </c>
      <c r="L271" s="71">
        <v>38.39</v>
      </c>
      <c r="M271" s="71">
        <v>96.31</v>
      </c>
      <c r="N271" s="71">
        <v>0.21</v>
      </c>
      <c r="O271" s="71">
        <v>0.45</v>
      </c>
      <c r="P271" s="71">
        <v>5.16</v>
      </c>
      <c r="Q271" s="71">
        <v>4.28</v>
      </c>
      <c r="R271" s="71">
        <v>1.23</v>
      </c>
      <c r="S271" s="44">
        <f t="shared" si="16"/>
        <v>3.93</v>
      </c>
      <c r="T271" s="71">
        <v>0.45</v>
      </c>
      <c r="U271" s="71">
        <v>68.19</v>
      </c>
    </row>
    <row r="272" spans="1:21" x14ac:dyDescent="0.25">
      <c r="A272" s="66" t="s">
        <v>278</v>
      </c>
      <c r="B272" s="66">
        <v>63829</v>
      </c>
      <c r="C272" s="73">
        <v>94172</v>
      </c>
      <c r="D272" s="70">
        <v>1530.23</v>
      </c>
      <c r="E272" s="70">
        <v>1314.62</v>
      </c>
      <c r="F272" s="44">
        <f t="shared" si="20"/>
        <v>8.9652283200670286</v>
      </c>
      <c r="G272" s="70">
        <v>2.14</v>
      </c>
      <c r="H272" s="70">
        <v>1378.42</v>
      </c>
      <c r="I272" s="70">
        <v>143.06</v>
      </c>
      <c r="J272" s="71">
        <v>9.34</v>
      </c>
      <c r="K272" s="44">
        <f t="shared" si="15"/>
        <v>0.68196348146742247</v>
      </c>
      <c r="L272" s="71">
        <v>23.87</v>
      </c>
      <c r="M272" s="71">
        <v>95.37</v>
      </c>
      <c r="N272" s="71">
        <v>0.16</v>
      </c>
      <c r="O272" s="71">
        <v>0.18</v>
      </c>
      <c r="P272" s="71">
        <v>5.13</v>
      </c>
      <c r="Q272" s="71">
        <v>3.85</v>
      </c>
      <c r="R272" s="71">
        <v>1.35</v>
      </c>
      <c r="S272" s="44">
        <f t="shared" si="16"/>
        <v>3.78</v>
      </c>
      <c r="T272" s="71">
        <v>1.1200000000000001</v>
      </c>
      <c r="U272" s="71">
        <v>54.85</v>
      </c>
    </row>
    <row r="273" spans="1:21" x14ac:dyDescent="0.25">
      <c r="A273" s="66" t="s">
        <v>279</v>
      </c>
      <c r="B273" s="66">
        <v>68210</v>
      </c>
      <c r="C273" s="73">
        <v>57216</v>
      </c>
      <c r="D273" s="70">
        <v>876.52</v>
      </c>
      <c r="E273" s="70">
        <v>595.03</v>
      </c>
      <c r="F273" s="44">
        <f t="shared" si="20"/>
        <v>2.1989955205646803</v>
      </c>
      <c r="G273" s="70">
        <v>1.62</v>
      </c>
      <c r="H273" s="70">
        <v>685.98</v>
      </c>
      <c r="I273" s="70">
        <v>65.59</v>
      </c>
      <c r="J273" s="71">
        <v>7.48</v>
      </c>
      <c r="K273" s="44">
        <f t="shared" si="15"/>
        <v>0.36956044578671332</v>
      </c>
      <c r="L273" s="71">
        <v>73.67</v>
      </c>
      <c r="M273" s="71">
        <v>86.74</v>
      </c>
      <c r="N273" s="71">
        <v>0.27</v>
      </c>
      <c r="O273" s="71">
        <v>0.14000000000000001</v>
      </c>
      <c r="P273" s="71">
        <v>4.78</v>
      </c>
      <c r="Q273" s="71">
        <v>1.39</v>
      </c>
      <c r="R273" s="71">
        <v>1.94</v>
      </c>
      <c r="S273" s="44">
        <f t="shared" si="16"/>
        <v>2.8400000000000003</v>
      </c>
      <c r="T273" s="71">
        <v>0</v>
      </c>
      <c r="U273" s="71">
        <v>58.65</v>
      </c>
    </row>
    <row r="274" spans="1:21" x14ac:dyDescent="0.25">
      <c r="A274" s="66" t="s">
        <v>268</v>
      </c>
      <c r="B274" s="66">
        <v>63272</v>
      </c>
      <c r="C274" s="73">
        <v>51106</v>
      </c>
      <c r="D274" s="70">
        <v>716.93</v>
      </c>
      <c r="E274" s="70">
        <v>475.16</v>
      </c>
      <c r="F274" s="44">
        <f t="shared" si="20"/>
        <v>3.8221242190371192</v>
      </c>
      <c r="G274" s="70">
        <v>3.12</v>
      </c>
      <c r="H274" s="70">
        <v>653.11</v>
      </c>
      <c r="I274" s="70">
        <v>61.27</v>
      </c>
      <c r="J274" s="71">
        <v>8.5399999999999991</v>
      </c>
      <c r="K274" s="44">
        <f t="shared" si="15"/>
        <v>0.80438677898752398</v>
      </c>
      <c r="L274" s="71">
        <v>81.63</v>
      </c>
      <c r="M274" s="71">
        <v>72.75</v>
      </c>
      <c r="N274" s="71">
        <v>0.66</v>
      </c>
      <c r="O274" s="71">
        <v>0.48</v>
      </c>
      <c r="P274" s="71">
        <v>6.28</v>
      </c>
      <c r="Q274" s="71">
        <v>4.09</v>
      </c>
      <c r="R274" s="71">
        <v>1.23</v>
      </c>
      <c r="S274" s="44">
        <f t="shared" si="16"/>
        <v>5.0500000000000007</v>
      </c>
      <c r="T274" s="71">
        <v>1.04</v>
      </c>
      <c r="U274" s="71">
        <v>64.31</v>
      </c>
    </row>
    <row r="275" spans="1:21" x14ac:dyDescent="0.25">
      <c r="A275" s="66" t="s">
        <v>267</v>
      </c>
      <c r="B275" s="66">
        <v>60747</v>
      </c>
      <c r="C275" s="73">
        <v>25950</v>
      </c>
      <c r="D275" s="70">
        <v>600.01</v>
      </c>
      <c r="E275" s="70">
        <v>454.72</v>
      </c>
      <c r="F275" s="44">
        <f t="shared" si="20"/>
        <v>2.7230046948356805</v>
      </c>
      <c r="G275" s="70">
        <v>0.57999999999999996</v>
      </c>
      <c r="H275" s="70">
        <v>489.57</v>
      </c>
      <c r="I275" s="70">
        <v>59.47</v>
      </c>
      <c r="J275" s="71">
        <v>9.91</v>
      </c>
      <c r="K275" s="44">
        <f t="shared" si="15"/>
        <v>0.59883108172846589</v>
      </c>
      <c r="L275" s="71">
        <v>21.3</v>
      </c>
      <c r="M275" s="71">
        <v>92.88</v>
      </c>
      <c r="N275" s="71">
        <v>0.13</v>
      </c>
      <c r="O275" s="71">
        <v>0.3</v>
      </c>
      <c r="P275" s="71">
        <v>5.41</v>
      </c>
      <c r="Q275" s="71">
        <v>2.73</v>
      </c>
      <c r="R275" s="71">
        <v>2.4700000000000002</v>
      </c>
      <c r="S275" s="44">
        <f t="shared" si="16"/>
        <v>2.94</v>
      </c>
      <c r="T275" s="71">
        <v>0.17</v>
      </c>
      <c r="U275" s="71">
        <v>52.83</v>
      </c>
    </row>
    <row r="276" spans="1:21" x14ac:dyDescent="0.25">
      <c r="A276" s="66" t="s">
        <v>269</v>
      </c>
      <c r="B276" s="66">
        <v>65088</v>
      </c>
      <c r="C276" s="73">
        <v>24528</v>
      </c>
      <c r="D276" s="70">
        <v>424.66</v>
      </c>
      <c r="E276" s="70">
        <v>269.05</v>
      </c>
      <c r="F276" s="44">
        <f t="shared" si="20"/>
        <v>1.4659685863874348</v>
      </c>
      <c r="G276" s="70">
        <v>0.28000000000000003</v>
      </c>
      <c r="H276" s="70">
        <v>387.75</v>
      </c>
      <c r="I276" s="70">
        <v>37.18</v>
      </c>
      <c r="J276" s="71">
        <v>8.75</v>
      </c>
      <c r="K276" s="44">
        <f t="shared" si="15"/>
        <v>0.54486845805145323</v>
      </c>
      <c r="L276" s="71">
        <v>19.100000000000001</v>
      </c>
      <c r="M276" s="71">
        <v>69.39</v>
      </c>
      <c r="N276" s="71">
        <v>0.1</v>
      </c>
      <c r="O276" s="71">
        <v>0.23</v>
      </c>
      <c r="P276" s="71">
        <v>5.49</v>
      </c>
      <c r="Q276" s="71">
        <v>2.4900000000000002</v>
      </c>
      <c r="R276" s="71">
        <v>1.44</v>
      </c>
      <c r="S276" s="44">
        <f t="shared" si="16"/>
        <v>4.0500000000000007</v>
      </c>
      <c r="T276" s="71">
        <v>0.77</v>
      </c>
      <c r="U276" s="71">
        <v>59.02</v>
      </c>
    </row>
    <row r="277" spans="1:21" x14ac:dyDescent="0.25">
      <c r="A277" s="66" t="s">
        <v>273</v>
      </c>
      <c r="B277" s="66">
        <v>4746</v>
      </c>
      <c r="C277" s="73">
        <v>14813</v>
      </c>
      <c r="D277" s="70">
        <v>353.23</v>
      </c>
      <c r="E277" s="70">
        <v>222.66</v>
      </c>
      <c r="F277" s="44">
        <f t="shared" si="20"/>
        <v>0.852151682999574</v>
      </c>
      <c r="G277" s="70">
        <v>0.2</v>
      </c>
      <c r="H277" s="70">
        <v>274.44</v>
      </c>
      <c r="I277" s="70">
        <v>41.3</v>
      </c>
      <c r="J277" s="71">
        <v>11.69</v>
      </c>
      <c r="K277" s="44">
        <f t="shared" si="15"/>
        <v>0.38271431015879548</v>
      </c>
      <c r="L277" s="71">
        <v>23.47</v>
      </c>
      <c r="M277" s="71">
        <v>81.13</v>
      </c>
      <c r="N277" s="71">
        <v>0.09</v>
      </c>
      <c r="O277" s="71">
        <v>0.08</v>
      </c>
      <c r="P277" s="71">
        <v>4.49</v>
      </c>
      <c r="Q277" s="71">
        <v>1.65</v>
      </c>
      <c r="R277" s="71">
        <v>1.55</v>
      </c>
      <c r="S277" s="44">
        <f t="shared" si="16"/>
        <v>2.9400000000000004</v>
      </c>
      <c r="T277" s="71">
        <v>0.57999999999999996</v>
      </c>
      <c r="U277" s="71">
        <v>57.69</v>
      </c>
    </row>
    <row r="278" spans="1:21" x14ac:dyDescent="0.25">
      <c r="A278" s="66" t="s">
        <v>270</v>
      </c>
      <c r="B278" s="66">
        <v>65491</v>
      </c>
      <c r="C278" s="73">
        <v>12917</v>
      </c>
      <c r="D278" s="70">
        <v>258.45</v>
      </c>
      <c r="E278" s="70">
        <v>146.08000000000001</v>
      </c>
      <c r="F278" s="44">
        <f t="shared" si="20"/>
        <v>0.80149114631873253</v>
      </c>
      <c r="G278" s="70">
        <v>0.43</v>
      </c>
      <c r="H278" s="70">
        <v>241.8</v>
      </c>
      <c r="I278" s="70">
        <v>21.43</v>
      </c>
      <c r="J278" s="71">
        <v>8.2899999999999991</v>
      </c>
      <c r="K278" s="44">
        <f t="shared" si="15"/>
        <v>0.54866589972530966</v>
      </c>
      <c r="L278" s="71">
        <v>53.65</v>
      </c>
      <c r="M278" s="71">
        <v>60.41</v>
      </c>
      <c r="N278" s="71">
        <v>0.3</v>
      </c>
      <c r="O278" s="71">
        <v>0.21</v>
      </c>
      <c r="P278" s="71">
        <v>5.31</v>
      </c>
      <c r="Q278" s="71">
        <v>3.01</v>
      </c>
      <c r="R278" s="71">
        <v>0.88</v>
      </c>
      <c r="S278" s="44">
        <f t="shared" si="16"/>
        <v>4.43</v>
      </c>
      <c r="T278" s="71">
        <v>0.92</v>
      </c>
      <c r="U278" s="71">
        <v>61.54</v>
      </c>
    </row>
    <row r="279" spans="1:21" x14ac:dyDescent="0.25">
      <c r="A279" s="66" t="s">
        <v>274</v>
      </c>
      <c r="B279" s="66">
        <v>66207</v>
      </c>
      <c r="C279" s="73">
        <v>3130</v>
      </c>
      <c r="D279" s="70">
        <v>60.4</v>
      </c>
      <c r="E279" s="70">
        <v>14.77</v>
      </c>
      <c r="F279" s="44">
        <v>0</v>
      </c>
      <c r="G279" s="70">
        <v>0</v>
      </c>
      <c r="H279" s="70">
        <v>48.23</v>
      </c>
      <c r="I279" s="70">
        <v>12.05</v>
      </c>
      <c r="J279" s="71">
        <v>19.95</v>
      </c>
      <c r="K279" s="44">
        <f t="shared" si="15"/>
        <v>0</v>
      </c>
      <c r="L279" s="71">
        <v>0</v>
      </c>
      <c r="M279" s="71">
        <v>30.63</v>
      </c>
      <c r="N279" s="71">
        <v>0</v>
      </c>
      <c r="O279" s="71">
        <v>0.25</v>
      </c>
      <c r="P279" s="71">
        <v>6.76</v>
      </c>
      <c r="Q279" s="71">
        <v>4.3899999999999997</v>
      </c>
      <c r="R279" s="71">
        <v>1.56</v>
      </c>
      <c r="S279" s="44">
        <f t="shared" si="16"/>
        <v>5.1999999999999993</v>
      </c>
      <c r="T279" s="71">
        <v>2.1800000000000002</v>
      </c>
      <c r="U279" s="71">
        <v>33.549999999999997</v>
      </c>
    </row>
    <row r="280" spans="1:21" x14ac:dyDescent="0.25">
      <c r="A280" s="66" t="s">
        <v>276</v>
      </c>
      <c r="B280" s="66">
        <v>24816</v>
      </c>
      <c r="C280" s="73">
        <v>1750</v>
      </c>
      <c r="D280" s="70">
        <v>26.49</v>
      </c>
      <c r="E280" s="70">
        <v>11.78</v>
      </c>
      <c r="F280" s="44">
        <f>G280/(L280/100)</f>
        <v>4.6208941430166732E-2</v>
      </c>
      <c r="G280" s="70">
        <v>0.36</v>
      </c>
      <c r="H280" s="70">
        <v>23.56</v>
      </c>
      <c r="I280" s="70">
        <v>2.9</v>
      </c>
      <c r="J280" s="71">
        <v>10.95</v>
      </c>
      <c r="K280" s="44">
        <f t="shared" si="15"/>
        <v>0.39226605628324906</v>
      </c>
      <c r="L280" s="71">
        <v>779.07</v>
      </c>
      <c r="M280" s="71">
        <v>50.01</v>
      </c>
      <c r="N280" s="71">
        <v>3.09</v>
      </c>
      <c r="O280" s="71">
        <v>0.78</v>
      </c>
      <c r="P280" s="71">
        <v>6.23</v>
      </c>
      <c r="Q280" s="71">
        <v>3.18</v>
      </c>
      <c r="R280" s="71">
        <v>1.1200000000000001</v>
      </c>
      <c r="S280" s="44">
        <f t="shared" si="16"/>
        <v>5.1100000000000003</v>
      </c>
      <c r="T280" s="71">
        <v>0.52</v>
      </c>
      <c r="U280" s="71">
        <v>61.75</v>
      </c>
    </row>
    <row r="281" spans="1:21" x14ac:dyDescent="0.25">
      <c r="A281" s="66" t="s">
        <v>272</v>
      </c>
      <c r="B281" s="66">
        <v>12963</v>
      </c>
      <c r="C281" s="73">
        <v>1575</v>
      </c>
      <c r="D281" s="70">
        <v>13.97</v>
      </c>
      <c r="E281" s="70">
        <v>6.67</v>
      </c>
      <c r="F281" s="44">
        <f>G281/(L281/100)</f>
        <v>2.9713266973703759E-2</v>
      </c>
      <c r="G281" s="70">
        <v>0.02</v>
      </c>
      <c r="H281" s="70">
        <v>12.97</v>
      </c>
      <c r="I281" s="70">
        <v>0.95</v>
      </c>
      <c r="J281" s="71">
        <v>6.79</v>
      </c>
      <c r="K281" s="44">
        <f t="shared" si="15"/>
        <v>0.44547626647232019</v>
      </c>
      <c r="L281" s="71">
        <v>67.31</v>
      </c>
      <c r="M281" s="71">
        <v>51.41</v>
      </c>
      <c r="N281" s="71">
        <v>0.37</v>
      </c>
      <c r="O281" s="71">
        <v>0.08</v>
      </c>
      <c r="P281" s="71">
        <v>6.09</v>
      </c>
      <c r="Q281" s="71">
        <v>4</v>
      </c>
      <c r="R281" s="71">
        <v>0.06</v>
      </c>
      <c r="S281" s="44">
        <f t="shared" si="16"/>
        <v>6.03</v>
      </c>
      <c r="T281" s="71">
        <v>1.43</v>
      </c>
      <c r="U281" s="71">
        <v>73.17</v>
      </c>
    </row>
    <row r="282" spans="1:21" x14ac:dyDescent="0.25">
      <c r="A282" s="66" t="s">
        <v>271</v>
      </c>
      <c r="B282" s="66">
        <v>17793</v>
      </c>
      <c r="C282" s="73">
        <v>1227</v>
      </c>
      <c r="D282" s="70">
        <v>6.41</v>
      </c>
      <c r="E282" s="70">
        <v>3.92</v>
      </c>
      <c r="F282" s="44">
        <f>G282/(L282/100)</f>
        <v>8.1466395112016296E-2</v>
      </c>
      <c r="G282" s="70">
        <v>0.02</v>
      </c>
      <c r="H282" s="70">
        <v>5.82</v>
      </c>
      <c r="I282" s="70">
        <v>0.59</v>
      </c>
      <c r="J282" s="71">
        <v>9.19</v>
      </c>
      <c r="K282" s="44">
        <f t="shared" si="15"/>
        <v>2.0782243651024568</v>
      </c>
      <c r="L282" s="71">
        <v>24.55</v>
      </c>
      <c r="M282" s="71">
        <v>67.38</v>
      </c>
      <c r="N282" s="71">
        <v>0.47</v>
      </c>
      <c r="O282" s="71">
        <v>-0.03</v>
      </c>
      <c r="P282" s="71">
        <v>5.23</v>
      </c>
      <c r="Q282" s="71">
        <v>4.83</v>
      </c>
      <c r="R282" s="71">
        <v>2.57</v>
      </c>
      <c r="S282" s="44">
        <f t="shared" si="16"/>
        <v>2.6600000000000006</v>
      </c>
      <c r="T282" s="71">
        <v>-1.53</v>
      </c>
      <c r="U282" s="71">
        <v>76.760000000000005</v>
      </c>
    </row>
    <row r="283" spans="1:21" x14ac:dyDescent="0.25">
      <c r="A283" s="66" t="s">
        <v>281</v>
      </c>
      <c r="B283" s="66">
        <v>4281</v>
      </c>
      <c r="C283" s="73">
        <v>48848</v>
      </c>
      <c r="D283" s="70">
        <v>1169.4000000000001</v>
      </c>
      <c r="E283" s="70">
        <v>762.99</v>
      </c>
      <c r="F283" s="44">
        <f>G283/(L283/100)</f>
        <v>7.134703196347032</v>
      </c>
      <c r="G283" s="70">
        <v>2.5</v>
      </c>
      <c r="H283" s="70">
        <v>949</v>
      </c>
      <c r="I283" s="70">
        <v>111.64</v>
      </c>
      <c r="J283" s="71">
        <v>9.5500000000000007</v>
      </c>
      <c r="K283" s="44">
        <f>(F283/E283)*100</f>
        <v>0.93509786449980115</v>
      </c>
      <c r="L283" s="71">
        <v>35.04</v>
      </c>
      <c r="M283" s="71">
        <v>80.400000000000006</v>
      </c>
      <c r="N283" s="71">
        <v>0.33</v>
      </c>
      <c r="O283" s="71">
        <v>0.21</v>
      </c>
      <c r="P283" s="71">
        <v>5.27</v>
      </c>
      <c r="Q283" s="71">
        <v>3.24</v>
      </c>
      <c r="R283" s="71">
        <v>2.33</v>
      </c>
      <c r="S283" s="44">
        <f>+P283-R283</f>
        <v>2.9399999999999995</v>
      </c>
      <c r="T283" s="71">
        <v>7.0000000000000007E-2</v>
      </c>
      <c r="U283" s="71">
        <v>58.64</v>
      </c>
    </row>
    <row r="284" spans="1:21" x14ac:dyDescent="0.25">
      <c r="A284" s="66" t="s">
        <v>309</v>
      </c>
      <c r="B284" s="66">
        <v>14565</v>
      </c>
      <c r="C284" s="73">
        <v>39100</v>
      </c>
      <c r="D284" s="70">
        <v>769.67</v>
      </c>
      <c r="E284" s="70">
        <v>586.16</v>
      </c>
      <c r="F284" s="44">
        <f>G284/(L284/100)</f>
        <v>2.0874956941095415</v>
      </c>
      <c r="G284" s="70">
        <v>3.03</v>
      </c>
      <c r="H284" s="70">
        <v>689.27</v>
      </c>
      <c r="I284" s="70">
        <v>59.29</v>
      </c>
      <c r="J284" s="71">
        <v>7.7</v>
      </c>
      <c r="K284" s="44">
        <f>(F284/E284)*100</f>
        <v>0.35613069709798373</v>
      </c>
      <c r="L284" s="71">
        <v>145.15</v>
      </c>
      <c r="M284" s="71">
        <v>85.04</v>
      </c>
      <c r="N284" s="71">
        <v>0.52</v>
      </c>
      <c r="O284" s="71">
        <v>0.28000000000000003</v>
      </c>
      <c r="P284" s="71">
        <v>6.09</v>
      </c>
      <c r="Q284" s="71">
        <v>3.5</v>
      </c>
      <c r="R284" s="71">
        <v>2.13</v>
      </c>
      <c r="S284" s="44">
        <f>+P284-R284</f>
        <v>3.96</v>
      </c>
      <c r="T284" s="71">
        <v>0.55000000000000004</v>
      </c>
      <c r="U284" s="71">
        <v>60.5</v>
      </c>
    </row>
    <row r="285" spans="1:21" x14ac:dyDescent="0.25">
      <c r="A285" s="66" t="s">
        <v>311</v>
      </c>
      <c r="B285" s="66">
        <v>63377</v>
      </c>
      <c r="C285" s="73">
        <v>36306</v>
      </c>
      <c r="D285" s="70">
        <v>691.8</v>
      </c>
      <c r="E285" s="70">
        <v>435.82</v>
      </c>
      <c r="F285" s="44">
        <f>G285/(L285/100)</f>
        <v>2.4862856131658115</v>
      </c>
      <c r="G285" s="70">
        <v>2.81</v>
      </c>
      <c r="H285" s="70">
        <v>634.74</v>
      </c>
      <c r="I285" s="70">
        <v>74.239999999999995</v>
      </c>
      <c r="J285" s="71">
        <v>10.73</v>
      </c>
      <c r="K285" s="44">
        <f>(F285/E285)*100</f>
        <v>0.57048451497540542</v>
      </c>
      <c r="L285" s="71">
        <v>113.02</v>
      </c>
      <c r="M285" s="71">
        <v>68.66</v>
      </c>
      <c r="N285" s="71">
        <v>0.64</v>
      </c>
      <c r="O285" s="71">
        <v>0.76</v>
      </c>
      <c r="P285" s="71">
        <v>6.1</v>
      </c>
      <c r="Q285" s="71">
        <v>2.94</v>
      </c>
      <c r="R285" s="71">
        <v>2.21</v>
      </c>
      <c r="S285" s="44">
        <f>+P285-R285</f>
        <v>3.8899999999999997</v>
      </c>
      <c r="T285" s="71">
        <v>-0.18</v>
      </c>
      <c r="U285" s="71">
        <v>58.76</v>
      </c>
    </row>
    <row r="286" spans="1:21" x14ac:dyDescent="0.25">
      <c r="A286" s="66" t="s">
        <v>324</v>
      </c>
      <c r="B286" s="66">
        <v>8486</v>
      </c>
      <c r="C286" s="73">
        <v>39381</v>
      </c>
      <c r="D286" s="70">
        <v>600.26</v>
      </c>
      <c r="E286" s="70">
        <v>433.25</v>
      </c>
      <c r="F286" s="44">
        <f>G286/(L286/100)</f>
        <v>1.6608513607815769</v>
      </c>
      <c r="G286" s="70">
        <v>1.19</v>
      </c>
      <c r="H286" s="70">
        <v>525.35</v>
      </c>
      <c r="I286" s="70">
        <v>48.84</v>
      </c>
      <c r="J286" s="71">
        <v>8.1300000000000008</v>
      </c>
      <c r="K286" s="44">
        <f>(F286/E286)*100</f>
        <v>0.3833471115479693</v>
      </c>
      <c r="L286" s="71">
        <v>71.650000000000006</v>
      </c>
      <c r="M286" s="71">
        <v>82.47</v>
      </c>
      <c r="N286" s="71">
        <v>0.27</v>
      </c>
      <c r="O286" s="71">
        <v>0.13</v>
      </c>
      <c r="P286" s="71">
        <v>5.39</v>
      </c>
      <c r="Q286" s="71">
        <v>4.0199999999999996</v>
      </c>
      <c r="R286" s="71">
        <v>1.97</v>
      </c>
      <c r="S286" s="44">
        <f>+P286-R286</f>
        <v>3.42</v>
      </c>
      <c r="T286" s="71">
        <v>-0.09</v>
      </c>
      <c r="U286" s="71">
        <v>68.41</v>
      </c>
    </row>
    <row r="287" spans="1:21" x14ac:dyDescent="0.25">
      <c r="A287" s="66" t="s">
        <v>296</v>
      </c>
      <c r="B287" s="66">
        <v>68038</v>
      </c>
      <c r="C287" s="73">
        <v>29994</v>
      </c>
      <c r="D287" s="70">
        <v>553.25</v>
      </c>
      <c r="E287" s="70">
        <v>419.04</v>
      </c>
      <c r="F287" s="44">
        <f>G287/(L287/100)</f>
        <v>3.6798528058877644</v>
      </c>
      <c r="G287" s="70">
        <v>2</v>
      </c>
      <c r="H287" s="70">
        <v>510</v>
      </c>
      <c r="I287" s="70">
        <v>39.619999999999997</v>
      </c>
      <c r="J287" s="71">
        <v>7.16</v>
      </c>
      <c r="K287" s="44">
        <f>(F287/E287)*100</f>
        <v>0.87816265890792389</v>
      </c>
      <c r="L287" s="71">
        <v>54.35</v>
      </c>
      <c r="M287" s="71">
        <v>82.17</v>
      </c>
      <c r="N287" s="71">
        <v>0.48</v>
      </c>
      <c r="O287" s="71">
        <v>0.1</v>
      </c>
      <c r="P287" s="71">
        <v>5.44</v>
      </c>
      <c r="Q287" s="71">
        <v>2.08</v>
      </c>
      <c r="R287" s="71">
        <v>1.6</v>
      </c>
      <c r="S287" s="44">
        <f>+P287-R287</f>
        <v>3.8400000000000003</v>
      </c>
      <c r="T287" s="71">
        <v>0.46</v>
      </c>
      <c r="U287" s="71">
        <v>64.209999999999994</v>
      </c>
    </row>
    <row r="288" spans="1:21" x14ac:dyDescent="0.25">
      <c r="A288" s="66" t="s">
        <v>327</v>
      </c>
      <c r="B288" s="66">
        <v>63133</v>
      </c>
      <c r="C288" s="73">
        <v>28867</v>
      </c>
      <c r="D288" s="70">
        <v>475.05</v>
      </c>
      <c r="E288" s="70">
        <v>381.12</v>
      </c>
      <c r="F288" s="44">
        <f>G288/(L288/100)</f>
        <v>1.8025399426464563</v>
      </c>
      <c r="G288" s="70">
        <v>0.44</v>
      </c>
      <c r="H288" s="70">
        <v>365.27</v>
      </c>
      <c r="I288" s="70">
        <v>43.79</v>
      </c>
      <c r="J288" s="71">
        <v>9.2200000000000006</v>
      </c>
      <c r="K288" s="44">
        <f>(F288/E288)*100</f>
        <v>0.47295863314611053</v>
      </c>
      <c r="L288" s="71">
        <v>24.41</v>
      </c>
      <c r="M288" s="71">
        <v>104.34</v>
      </c>
      <c r="N288" s="71">
        <v>0.12</v>
      </c>
      <c r="O288" s="71">
        <v>0.11</v>
      </c>
      <c r="P288" s="71">
        <v>4.79</v>
      </c>
      <c r="Q288" s="71">
        <v>2.71</v>
      </c>
      <c r="R288" s="71">
        <v>1.61</v>
      </c>
      <c r="S288" s="44">
        <f>+P288-R288</f>
        <v>3.1799999999999997</v>
      </c>
      <c r="T288" s="71">
        <v>0.21</v>
      </c>
      <c r="U288" s="71">
        <v>69.16</v>
      </c>
    </row>
    <row r="289" spans="1:21" x14ac:dyDescent="0.25">
      <c r="A289" s="66" t="s">
        <v>323</v>
      </c>
      <c r="B289" s="66">
        <v>10794</v>
      </c>
      <c r="C289" s="73">
        <v>30103</v>
      </c>
      <c r="D289" s="70">
        <v>462.04</v>
      </c>
      <c r="E289" s="70">
        <v>349.73</v>
      </c>
      <c r="F289" s="44">
        <f>G289/(L289/100)</f>
        <v>1.1602722772277227</v>
      </c>
      <c r="G289" s="70">
        <v>0.75</v>
      </c>
      <c r="H289" s="70">
        <v>408.19</v>
      </c>
      <c r="I289" s="70">
        <v>50.26</v>
      </c>
      <c r="J289" s="71">
        <v>10.87</v>
      </c>
      <c r="K289" s="44">
        <f>(F289/E289)*100</f>
        <v>0.3317622958361372</v>
      </c>
      <c r="L289" s="71">
        <v>64.64</v>
      </c>
      <c r="M289" s="71">
        <v>85.68</v>
      </c>
      <c r="N289" s="71">
        <v>0.21</v>
      </c>
      <c r="O289" s="71">
        <v>0.14000000000000001</v>
      </c>
      <c r="P289" s="71">
        <v>5.64</v>
      </c>
      <c r="Q289" s="71">
        <v>3.99</v>
      </c>
      <c r="R289" s="71">
        <v>2.13</v>
      </c>
      <c r="S289" s="44">
        <f>+P289-R289</f>
        <v>3.51</v>
      </c>
      <c r="T289" s="71">
        <v>0.56999999999999995</v>
      </c>
      <c r="U289" s="71">
        <v>57.16</v>
      </c>
    </row>
    <row r="290" spans="1:21" x14ac:dyDescent="0.25">
      <c r="A290" s="66" t="s">
        <v>292</v>
      </c>
      <c r="B290" s="66">
        <v>9500</v>
      </c>
      <c r="C290" s="73">
        <v>22139</v>
      </c>
      <c r="D290" s="70">
        <v>433.4</v>
      </c>
      <c r="E290" s="70">
        <v>242.82</v>
      </c>
      <c r="F290" s="44">
        <f>G290/(L290/100)</f>
        <v>1.766599947785223</v>
      </c>
      <c r="G290" s="70">
        <v>2.0299999999999998</v>
      </c>
      <c r="H290" s="70">
        <v>390.27</v>
      </c>
      <c r="I290" s="70">
        <v>39.83</v>
      </c>
      <c r="J290" s="71">
        <v>9.19</v>
      </c>
      <c r="K290" s="44">
        <f>(F290/E290)*100</f>
        <v>0.72753477793642329</v>
      </c>
      <c r="L290" s="71">
        <v>114.91</v>
      </c>
      <c r="M290" s="71">
        <v>62.22</v>
      </c>
      <c r="N290" s="71">
        <v>0.84</v>
      </c>
      <c r="O290" s="71">
        <v>0.12</v>
      </c>
      <c r="P290" s="71">
        <v>5.41</v>
      </c>
      <c r="Q290" s="71">
        <v>2.41</v>
      </c>
      <c r="R290" s="71">
        <v>1.87</v>
      </c>
      <c r="S290" s="44">
        <f>+P290-R290</f>
        <v>3.54</v>
      </c>
      <c r="T290" s="71">
        <v>0.56000000000000005</v>
      </c>
      <c r="U290" s="71">
        <v>51.4</v>
      </c>
    </row>
    <row r="291" spans="1:21" x14ac:dyDescent="0.25">
      <c r="A291" s="66" t="s">
        <v>293</v>
      </c>
      <c r="B291" s="66">
        <v>11144</v>
      </c>
      <c r="C291" s="73">
        <v>26765</v>
      </c>
      <c r="D291" s="70">
        <v>423.64</v>
      </c>
      <c r="E291" s="70">
        <v>334.72</v>
      </c>
      <c r="F291" s="44">
        <f>G291/(L291/100)</f>
        <v>2.1332694151486096</v>
      </c>
      <c r="G291" s="70">
        <v>0.89</v>
      </c>
      <c r="H291" s="70">
        <v>376.72</v>
      </c>
      <c r="I291" s="70">
        <v>45.19</v>
      </c>
      <c r="J291" s="71">
        <v>10.67</v>
      </c>
      <c r="K291" s="44">
        <f>(F291/E291)*100</f>
        <v>0.63732953368445555</v>
      </c>
      <c r="L291" s="71">
        <v>41.72</v>
      </c>
      <c r="M291" s="71">
        <v>88.85</v>
      </c>
      <c r="N291" s="71">
        <v>0.27</v>
      </c>
      <c r="O291" s="71">
        <v>0.17</v>
      </c>
      <c r="P291" s="71">
        <v>5.17</v>
      </c>
      <c r="Q291" s="71">
        <v>4.3499999999999996</v>
      </c>
      <c r="R291" s="71">
        <v>2.17</v>
      </c>
      <c r="S291" s="44">
        <f>+P291-R291</f>
        <v>3</v>
      </c>
      <c r="T291" s="71">
        <v>0.61</v>
      </c>
      <c r="U291" s="71">
        <v>52.3</v>
      </c>
    </row>
    <row r="292" spans="1:21" x14ac:dyDescent="0.25">
      <c r="A292" s="66" t="s">
        <v>291</v>
      </c>
      <c r="B292" s="66">
        <v>63828</v>
      </c>
      <c r="C292" s="73">
        <v>33307</v>
      </c>
      <c r="D292" s="70">
        <v>422.03</v>
      </c>
      <c r="E292" s="70">
        <v>298.45999999999998</v>
      </c>
      <c r="F292" s="44">
        <f>G292/(L292/100)</f>
        <v>3.3700652615812561</v>
      </c>
      <c r="G292" s="70">
        <v>3.15</v>
      </c>
      <c r="H292" s="70">
        <v>377.74</v>
      </c>
      <c r="I292" s="70">
        <v>42.41</v>
      </c>
      <c r="J292" s="71">
        <v>10.02</v>
      </c>
      <c r="K292" s="44">
        <f>(F292/E292)*100</f>
        <v>1.1291513977019556</v>
      </c>
      <c r="L292" s="71">
        <v>93.47</v>
      </c>
      <c r="M292" s="71">
        <v>79.010000000000005</v>
      </c>
      <c r="N292" s="71">
        <v>1.06</v>
      </c>
      <c r="O292" s="71">
        <v>0.71</v>
      </c>
      <c r="P292" s="71">
        <v>5.44</v>
      </c>
      <c r="Q292" s="71">
        <v>3.68</v>
      </c>
      <c r="R292" s="71">
        <v>1.52</v>
      </c>
      <c r="S292" s="44">
        <f>+P292-R292</f>
        <v>3.9200000000000004</v>
      </c>
      <c r="T292" s="71">
        <v>0.79</v>
      </c>
      <c r="U292" s="71">
        <v>67.34</v>
      </c>
    </row>
    <row r="293" spans="1:21" x14ac:dyDescent="0.25">
      <c r="A293" s="66" t="s">
        <v>297</v>
      </c>
      <c r="B293" s="66">
        <v>67993</v>
      </c>
      <c r="C293" s="73">
        <v>26044</v>
      </c>
      <c r="D293" s="70">
        <v>367.54</v>
      </c>
      <c r="E293" s="70">
        <v>271.12</v>
      </c>
      <c r="F293" s="44">
        <f>G293/(L293/100)</f>
        <v>2.1234890558640971</v>
      </c>
      <c r="G293" s="70">
        <v>0.65</v>
      </c>
      <c r="H293" s="70">
        <v>326.18</v>
      </c>
      <c r="I293" s="70">
        <v>34.67</v>
      </c>
      <c r="J293" s="71">
        <v>9.42</v>
      </c>
      <c r="K293" s="44">
        <f>(F293/E293)*100</f>
        <v>0.78322848032756598</v>
      </c>
      <c r="L293" s="71">
        <v>30.61</v>
      </c>
      <c r="M293" s="71">
        <v>83.12</v>
      </c>
      <c r="N293" s="71">
        <v>0.24</v>
      </c>
      <c r="O293" s="71">
        <v>0.39</v>
      </c>
      <c r="P293" s="71">
        <v>5.58</v>
      </c>
      <c r="Q293" s="71">
        <v>4.1399999999999997</v>
      </c>
      <c r="R293" s="71">
        <v>0.74</v>
      </c>
      <c r="S293" s="44">
        <f>+P293-R293</f>
        <v>4.84</v>
      </c>
      <c r="T293" s="71">
        <v>0.71</v>
      </c>
      <c r="U293" s="71">
        <v>82.44</v>
      </c>
    </row>
    <row r="294" spans="1:21" x14ac:dyDescent="0.25">
      <c r="A294" s="66" t="s">
        <v>318</v>
      </c>
      <c r="B294" s="66">
        <v>68442</v>
      </c>
      <c r="C294" s="73">
        <v>20705</v>
      </c>
      <c r="D294" s="70">
        <v>356.87</v>
      </c>
      <c r="E294" s="70">
        <v>266.58999999999997</v>
      </c>
      <c r="F294" s="44">
        <f>G294/(L294/100)</f>
        <v>1.4773258532024309</v>
      </c>
      <c r="G294" s="70">
        <v>1.58</v>
      </c>
      <c r="H294" s="70">
        <v>325.33</v>
      </c>
      <c r="I294" s="70">
        <v>26.33</v>
      </c>
      <c r="J294" s="71">
        <v>7.38</v>
      </c>
      <c r="K294" s="44">
        <f>(F294/E294)*100</f>
        <v>0.55415651494895946</v>
      </c>
      <c r="L294" s="71">
        <v>106.95</v>
      </c>
      <c r="M294" s="71">
        <v>81.94</v>
      </c>
      <c r="N294" s="71">
        <v>0.59</v>
      </c>
      <c r="O294" s="71">
        <v>0.45</v>
      </c>
      <c r="P294" s="71">
        <v>6.07</v>
      </c>
      <c r="Q294" s="71">
        <v>3.34</v>
      </c>
      <c r="R294" s="71">
        <v>2.04</v>
      </c>
      <c r="S294" s="44">
        <f>+P294-R294</f>
        <v>4.03</v>
      </c>
      <c r="T294" s="71">
        <v>0.37</v>
      </c>
      <c r="U294" s="71">
        <v>57.7</v>
      </c>
    </row>
    <row r="295" spans="1:21" x14ac:dyDescent="0.25">
      <c r="A295" s="66" t="s">
        <v>280</v>
      </c>
      <c r="B295" s="66">
        <v>15619</v>
      </c>
      <c r="C295" s="73">
        <v>16749</v>
      </c>
      <c r="D295" s="70">
        <v>349.27</v>
      </c>
      <c r="E295" s="70">
        <v>279.13</v>
      </c>
      <c r="F295" s="44">
        <f>G295/(L295/100)</f>
        <v>1.8320811915117963</v>
      </c>
      <c r="G295" s="70">
        <v>1.39</v>
      </c>
      <c r="H295" s="70">
        <v>308.62</v>
      </c>
      <c r="I295" s="70">
        <v>38.43</v>
      </c>
      <c r="J295" s="71">
        <v>11</v>
      </c>
      <c r="K295" s="44">
        <f>(F295/E295)*100</f>
        <v>0.65635409719908155</v>
      </c>
      <c r="L295" s="71">
        <v>75.87</v>
      </c>
      <c r="M295" s="71">
        <v>90.44</v>
      </c>
      <c r="N295" s="71">
        <v>0.5</v>
      </c>
      <c r="O295" s="71">
        <v>0.06</v>
      </c>
      <c r="P295" s="71">
        <v>6</v>
      </c>
      <c r="Q295" s="71">
        <v>3.42</v>
      </c>
      <c r="R295" s="71">
        <v>1.8</v>
      </c>
      <c r="S295" s="44">
        <f>+P295-R295</f>
        <v>4.2</v>
      </c>
      <c r="T295" s="71">
        <v>0.93</v>
      </c>
      <c r="U295" s="71">
        <v>56.63</v>
      </c>
    </row>
    <row r="296" spans="1:21" x14ac:dyDescent="0.25">
      <c r="A296" s="66" t="s">
        <v>317</v>
      </c>
      <c r="B296" s="66">
        <v>2645</v>
      </c>
      <c r="C296" s="73">
        <v>19416</v>
      </c>
      <c r="D296" s="70">
        <v>318.08</v>
      </c>
      <c r="E296" s="70">
        <v>213.7</v>
      </c>
      <c r="F296" s="44">
        <f>G296/(L296/100)</f>
        <v>1.441077441077441</v>
      </c>
      <c r="G296" s="70">
        <v>1.07</v>
      </c>
      <c r="H296" s="70">
        <v>268.54000000000002</v>
      </c>
      <c r="I296" s="70">
        <v>47.67</v>
      </c>
      <c r="J296" s="71">
        <v>14.97</v>
      </c>
      <c r="K296" s="44">
        <f>(F296/E296)*100</f>
        <v>0.67434601828612117</v>
      </c>
      <c r="L296" s="71">
        <v>74.25</v>
      </c>
      <c r="M296" s="71">
        <v>79.58</v>
      </c>
      <c r="N296" s="71">
        <v>0.5</v>
      </c>
      <c r="O296" s="71">
        <v>0.22</v>
      </c>
      <c r="P296" s="71">
        <v>5.74</v>
      </c>
      <c r="Q296" s="71">
        <v>4.76</v>
      </c>
      <c r="R296" s="71">
        <v>1.8</v>
      </c>
      <c r="S296" s="44">
        <f>+P296-R296</f>
        <v>3.9400000000000004</v>
      </c>
      <c r="T296" s="71">
        <v>1.65</v>
      </c>
      <c r="U296" s="71">
        <v>49.41</v>
      </c>
    </row>
    <row r="297" spans="1:21" x14ac:dyDescent="0.25">
      <c r="A297" s="66" t="s">
        <v>294</v>
      </c>
      <c r="B297" s="66">
        <v>68563</v>
      </c>
      <c r="C297" s="73">
        <v>22138</v>
      </c>
      <c r="D297" s="70">
        <v>284.85000000000002</v>
      </c>
      <c r="E297" s="70">
        <v>234.01</v>
      </c>
      <c r="F297" s="44">
        <f>G297/(L297/100)</f>
        <v>3.4171808258186993</v>
      </c>
      <c r="G297" s="70">
        <v>0.72</v>
      </c>
      <c r="H297" s="70">
        <v>254.09</v>
      </c>
      <c r="I297" s="70">
        <v>27.82</v>
      </c>
      <c r="J297" s="71">
        <v>9.7100000000000009</v>
      </c>
      <c r="K297" s="44">
        <f>(F297/E297)*100</f>
        <v>1.4602712814916881</v>
      </c>
      <c r="L297" s="71">
        <v>21.07</v>
      </c>
      <c r="M297" s="71">
        <v>92.1</v>
      </c>
      <c r="N297" s="71">
        <v>0.31</v>
      </c>
      <c r="O297" s="71">
        <v>0.28999999999999998</v>
      </c>
      <c r="P297" s="71">
        <v>5.57</v>
      </c>
      <c r="Q297" s="71">
        <v>4.22</v>
      </c>
      <c r="R297" s="71">
        <v>2.21</v>
      </c>
      <c r="S297" s="44">
        <f>+P297-R297</f>
        <v>3.3600000000000003</v>
      </c>
      <c r="T297" s="71">
        <v>0.27</v>
      </c>
      <c r="U297" s="71">
        <v>69.09</v>
      </c>
    </row>
    <row r="298" spans="1:21" x14ac:dyDescent="0.25">
      <c r="A298" s="66" t="s">
        <v>315</v>
      </c>
      <c r="B298" s="66">
        <v>4261</v>
      </c>
      <c r="C298" s="73">
        <v>14505</v>
      </c>
      <c r="D298" s="70">
        <v>261.52</v>
      </c>
      <c r="E298" s="70">
        <v>182.88</v>
      </c>
      <c r="F298" s="44">
        <f>G298/(L298/100)</f>
        <v>2.0689655172413794</v>
      </c>
      <c r="G298" s="70">
        <v>3</v>
      </c>
      <c r="H298" s="70">
        <v>224.31</v>
      </c>
      <c r="I298" s="70">
        <v>33.65</v>
      </c>
      <c r="J298" s="71">
        <v>12.83</v>
      </c>
      <c r="K298" s="44">
        <f>(F298/E298)*100</f>
        <v>1.1313241017286635</v>
      </c>
      <c r="L298" s="71">
        <v>145</v>
      </c>
      <c r="M298" s="71">
        <v>81.53</v>
      </c>
      <c r="N298" s="71">
        <v>1.64</v>
      </c>
      <c r="O298" s="71">
        <v>0.24</v>
      </c>
      <c r="P298" s="71">
        <v>6.22</v>
      </c>
      <c r="Q298" s="71">
        <v>2.52</v>
      </c>
      <c r="R298" s="71">
        <v>2.13</v>
      </c>
      <c r="S298" s="44">
        <f>+P298-R298</f>
        <v>4.09</v>
      </c>
      <c r="T298" s="71">
        <v>-0.77</v>
      </c>
      <c r="U298" s="71">
        <v>71.03</v>
      </c>
    </row>
    <row r="299" spans="1:21" x14ac:dyDescent="0.25">
      <c r="A299" s="66" t="s">
        <v>312</v>
      </c>
      <c r="B299" s="66">
        <v>10898</v>
      </c>
      <c r="C299" s="73">
        <v>15764</v>
      </c>
      <c r="D299" s="70">
        <v>256.52999999999997</v>
      </c>
      <c r="E299" s="70">
        <v>205.22</v>
      </c>
      <c r="F299" s="44">
        <f>G299/(L299/100)</f>
        <v>1.128526645768025</v>
      </c>
      <c r="G299" s="70">
        <v>0.36</v>
      </c>
      <c r="H299" s="70">
        <v>224.67</v>
      </c>
      <c r="I299" s="70">
        <v>27.69</v>
      </c>
      <c r="J299" s="71">
        <v>10.77</v>
      </c>
      <c r="K299" s="44">
        <f>(F299/E299)*100</f>
        <v>0.5499106547938919</v>
      </c>
      <c r="L299" s="71">
        <v>31.9</v>
      </c>
      <c r="M299" s="71">
        <v>91.34</v>
      </c>
      <c r="N299" s="71">
        <v>0.18</v>
      </c>
      <c r="O299" s="71">
        <v>0.22</v>
      </c>
      <c r="P299" s="71">
        <v>5.0199999999999996</v>
      </c>
      <c r="Q299" s="71">
        <v>2.69</v>
      </c>
      <c r="R299" s="71">
        <v>1.36</v>
      </c>
      <c r="S299" s="44">
        <f>+P299-R299</f>
        <v>3.6599999999999993</v>
      </c>
      <c r="T299" s="71">
        <v>0.14000000000000001</v>
      </c>
      <c r="U299" s="71">
        <v>77.06</v>
      </c>
    </row>
    <row r="300" spans="1:21" x14ac:dyDescent="0.25">
      <c r="A300" s="66" t="s">
        <v>316</v>
      </c>
      <c r="B300" s="66">
        <v>9349</v>
      </c>
      <c r="C300" s="73">
        <v>11283</v>
      </c>
      <c r="D300" s="70">
        <v>250.72</v>
      </c>
      <c r="E300" s="70">
        <v>97.81</v>
      </c>
      <c r="F300" s="44">
        <f>G300/(L300/100)</f>
        <v>0.26537440867658935</v>
      </c>
      <c r="G300" s="70">
        <v>0.23</v>
      </c>
      <c r="H300" s="70">
        <v>210.54</v>
      </c>
      <c r="I300" s="70">
        <v>39.22</v>
      </c>
      <c r="J300" s="71">
        <v>15.64</v>
      </c>
      <c r="K300" s="44">
        <f>(F300/E300)*100</f>
        <v>0.27131623420569406</v>
      </c>
      <c r="L300" s="71">
        <v>86.67</v>
      </c>
      <c r="M300" s="71">
        <v>46.46</v>
      </c>
      <c r="N300" s="71">
        <v>0.24</v>
      </c>
      <c r="O300" s="71">
        <v>7.0000000000000007E-2</v>
      </c>
      <c r="P300" s="71">
        <v>6.26</v>
      </c>
      <c r="Q300" s="71">
        <v>3.69</v>
      </c>
      <c r="R300" s="71">
        <v>2.29</v>
      </c>
      <c r="S300" s="44">
        <f>+P300-R300</f>
        <v>3.9699999999999998</v>
      </c>
      <c r="T300" s="71">
        <v>1.47</v>
      </c>
      <c r="U300" s="71">
        <v>39.840000000000003</v>
      </c>
    </row>
    <row r="301" spans="1:21" x14ac:dyDescent="0.25">
      <c r="A301" s="66" t="s">
        <v>282</v>
      </c>
      <c r="B301" s="66">
        <v>10939</v>
      </c>
      <c r="C301" s="73">
        <v>15595</v>
      </c>
      <c r="D301" s="70">
        <v>249.96</v>
      </c>
      <c r="E301" s="70">
        <v>168.79</v>
      </c>
      <c r="F301" s="44">
        <f>G301/(L301/100)</f>
        <v>0.51105148843746018</v>
      </c>
      <c r="G301" s="70">
        <v>0.4</v>
      </c>
      <c r="H301" s="70">
        <v>229.12</v>
      </c>
      <c r="I301" s="70">
        <v>20.52</v>
      </c>
      <c r="J301" s="71">
        <v>8.2100000000000009</v>
      </c>
      <c r="K301" s="44">
        <f>(F301/E301)*100</f>
        <v>0.30277355793439198</v>
      </c>
      <c r="L301" s="71">
        <v>78.27</v>
      </c>
      <c r="M301" s="71">
        <v>73.67</v>
      </c>
      <c r="N301" s="71">
        <v>0.23</v>
      </c>
      <c r="O301" s="71">
        <v>0.43</v>
      </c>
      <c r="P301" s="71">
        <v>5.45</v>
      </c>
      <c r="Q301" s="71">
        <v>2.2000000000000002</v>
      </c>
      <c r="R301" s="71">
        <v>1.8</v>
      </c>
      <c r="S301" s="44">
        <f>+P301-R301</f>
        <v>3.6500000000000004</v>
      </c>
      <c r="T301" s="71">
        <v>0.24</v>
      </c>
      <c r="U301" s="71">
        <v>59.56</v>
      </c>
    </row>
    <row r="302" spans="1:21" x14ac:dyDescent="0.25">
      <c r="A302" s="66" t="s">
        <v>306</v>
      </c>
      <c r="B302" s="66">
        <v>2644</v>
      </c>
      <c r="C302" s="73">
        <v>18092</v>
      </c>
      <c r="D302" s="70">
        <v>249.55</v>
      </c>
      <c r="E302" s="70">
        <v>108.72</v>
      </c>
      <c r="F302" s="44">
        <f>G302/(L302/100)</f>
        <v>0.37719103616596411</v>
      </c>
      <c r="G302" s="70">
        <v>0.17</v>
      </c>
      <c r="H302" s="70">
        <v>227.48</v>
      </c>
      <c r="I302" s="70">
        <v>21.78</v>
      </c>
      <c r="J302" s="71">
        <v>8.7200000000000006</v>
      </c>
      <c r="K302" s="44">
        <f>(F302/E302)*100</f>
        <v>0.34693803915191695</v>
      </c>
      <c r="L302" s="71">
        <v>45.07</v>
      </c>
      <c r="M302" s="71">
        <v>47.79</v>
      </c>
      <c r="N302" s="71">
        <v>0.16</v>
      </c>
      <c r="O302" s="71">
        <v>0.02</v>
      </c>
      <c r="P302" s="71">
        <v>4.91</v>
      </c>
      <c r="Q302" s="71">
        <v>2.2400000000000002</v>
      </c>
      <c r="R302" s="71">
        <v>1.28</v>
      </c>
      <c r="S302" s="44">
        <f>+P302-R302</f>
        <v>3.63</v>
      </c>
      <c r="T302" s="71">
        <v>0.33</v>
      </c>
      <c r="U302" s="71">
        <v>64.150000000000006</v>
      </c>
    </row>
    <row r="303" spans="1:21" x14ac:dyDescent="0.25">
      <c r="A303" s="66" t="s">
        <v>326</v>
      </c>
      <c r="B303" s="66">
        <v>10100</v>
      </c>
      <c r="C303" s="73">
        <v>12709</v>
      </c>
      <c r="D303" s="70">
        <v>232.6</v>
      </c>
      <c r="E303" s="70">
        <v>202.82</v>
      </c>
      <c r="F303" s="44">
        <f>G303/(L303/100)</f>
        <v>3.7455602195673232</v>
      </c>
      <c r="G303" s="70">
        <v>2.3199999999999998</v>
      </c>
      <c r="H303" s="70">
        <v>209.95</v>
      </c>
      <c r="I303" s="70">
        <v>24.74</v>
      </c>
      <c r="J303" s="71">
        <v>10.56</v>
      </c>
      <c r="K303" s="44">
        <f>(F303/E303)*100</f>
        <v>1.8467410608260146</v>
      </c>
      <c r="L303" s="71">
        <v>61.94</v>
      </c>
      <c r="M303" s="71">
        <v>96.61</v>
      </c>
      <c r="N303" s="71">
        <v>1.1399999999999999</v>
      </c>
      <c r="O303" s="71">
        <v>0.45</v>
      </c>
      <c r="P303" s="71">
        <v>6.02</v>
      </c>
      <c r="Q303" s="71">
        <v>3.38</v>
      </c>
      <c r="R303" s="71">
        <v>1.96</v>
      </c>
      <c r="S303" s="44">
        <f>+P303-R303</f>
        <v>4.0599999999999996</v>
      </c>
      <c r="T303" s="71">
        <v>1.51</v>
      </c>
      <c r="U303" s="71">
        <v>58.83</v>
      </c>
    </row>
    <row r="304" spans="1:21" x14ac:dyDescent="0.25">
      <c r="A304" s="66" t="s">
        <v>321</v>
      </c>
      <c r="B304" s="66">
        <v>4118</v>
      </c>
      <c r="C304" s="73">
        <v>13025</v>
      </c>
      <c r="D304" s="70">
        <v>214.54</v>
      </c>
      <c r="E304" s="70">
        <v>135.32</v>
      </c>
      <c r="F304" s="44">
        <f>G304/(L304/100)</f>
        <v>0.45033453422542463</v>
      </c>
      <c r="G304" s="70">
        <v>1.05</v>
      </c>
      <c r="H304" s="70">
        <v>192.52</v>
      </c>
      <c r="I304" s="70">
        <v>18.96</v>
      </c>
      <c r="J304" s="71">
        <v>8.84</v>
      </c>
      <c r="K304" s="44">
        <f>(F304/E304)*100</f>
        <v>0.33279229546661593</v>
      </c>
      <c r="L304" s="71">
        <v>233.16</v>
      </c>
      <c r="M304" s="71">
        <v>70.290000000000006</v>
      </c>
      <c r="N304" s="71">
        <v>0.78</v>
      </c>
      <c r="O304" s="71">
        <v>0.26</v>
      </c>
      <c r="P304" s="71">
        <v>5.92</v>
      </c>
      <c r="Q304" s="71">
        <v>2.78</v>
      </c>
      <c r="R304" s="71">
        <v>2.13</v>
      </c>
      <c r="S304" s="44">
        <f>+P304-R304</f>
        <v>3.79</v>
      </c>
      <c r="T304" s="71">
        <v>0.21</v>
      </c>
      <c r="U304" s="71">
        <v>57.6</v>
      </c>
    </row>
    <row r="305" spans="1:21" x14ac:dyDescent="0.25">
      <c r="A305" s="66" t="s">
        <v>314</v>
      </c>
      <c r="B305" s="66">
        <v>11253</v>
      </c>
      <c r="C305" s="73">
        <v>17793</v>
      </c>
      <c r="D305" s="70">
        <v>213.88</v>
      </c>
      <c r="E305" s="70">
        <v>168.64</v>
      </c>
      <c r="F305" s="44">
        <f>G305/(L305/100)</f>
        <v>1.1664256053748892</v>
      </c>
      <c r="G305" s="70">
        <v>2.5</v>
      </c>
      <c r="H305" s="70">
        <v>186.57</v>
      </c>
      <c r="I305" s="70">
        <v>17.309999999999999</v>
      </c>
      <c r="J305" s="71">
        <v>8.08</v>
      </c>
      <c r="K305" s="44">
        <f>(F305/E305)*100</f>
        <v>0.69166603734279486</v>
      </c>
      <c r="L305" s="71">
        <v>214.33</v>
      </c>
      <c r="M305" s="71">
        <v>90.39</v>
      </c>
      <c r="N305" s="71">
        <v>1.48</v>
      </c>
      <c r="O305" s="71">
        <v>0.39</v>
      </c>
      <c r="P305" s="71">
        <v>6.08</v>
      </c>
      <c r="Q305" s="71">
        <v>3.77</v>
      </c>
      <c r="R305" s="71">
        <v>1.66</v>
      </c>
      <c r="S305" s="44">
        <f>+P305-R305</f>
        <v>4.42</v>
      </c>
      <c r="T305" s="71">
        <v>-0.23</v>
      </c>
      <c r="U305" s="71">
        <v>75.08</v>
      </c>
    </row>
    <row r="306" spans="1:21" x14ac:dyDescent="0.25">
      <c r="A306" s="66" t="s">
        <v>305</v>
      </c>
      <c r="B306" s="66">
        <v>13190</v>
      </c>
      <c r="C306" s="73">
        <v>10248</v>
      </c>
      <c r="D306" s="70">
        <v>182.87</v>
      </c>
      <c r="E306" s="70">
        <v>94.71</v>
      </c>
      <c r="F306" s="44">
        <f>G306/(L306/100)</f>
        <v>0.64387211367673181</v>
      </c>
      <c r="G306" s="70">
        <v>0.28999999999999998</v>
      </c>
      <c r="H306" s="70">
        <v>161.97999999999999</v>
      </c>
      <c r="I306" s="70">
        <v>20.09</v>
      </c>
      <c r="J306" s="71">
        <v>10.99</v>
      </c>
      <c r="K306" s="44">
        <f>(F306/E306)*100</f>
        <v>0.67983540669066822</v>
      </c>
      <c r="L306" s="71">
        <v>45.04</v>
      </c>
      <c r="M306" s="71">
        <v>58.47</v>
      </c>
      <c r="N306" s="71">
        <v>0.31</v>
      </c>
      <c r="O306" s="71">
        <v>-0.03</v>
      </c>
      <c r="P306" s="71">
        <v>5.22</v>
      </c>
      <c r="Q306" s="71">
        <v>4.5999999999999996</v>
      </c>
      <c r="R306" s="71">
        <v>1.64</v>
      </c>
      <c r="S306" s="44">
        <f>+P306-R306</f>
        <v>3.58</v>
      </c>
      <c r="T306" s="71">
        <v>1.1200000000000001</v>
      </c>
      <c r="U306" s="71">
        <v>50.53</v>
      </c>
    </row>
    <row r="307" spans="1:21" x14ac:dyDescent="0.25">
      <c r="A307" s="66" t="s">
        <v>307</v>
      </c>
      <c r="B307" s="66">
        <v>17398</v>
      </c>
      <c r="C307" s="73">
        <v>14021</v>
      </c>
      <c r="D307" s="70">
        <v>180.46</v>
      </c>
      <c r="E307" s="70">
        <v>125.36</v>
      </c>
      <c r="F307" s="44">
        <f>G307/(L307/100)</f>
        <v>0.31541415249588589</v>
      </c>
      <c r="G307" s="70">
        <v>2.0699999999999998</v>
      </c>
      <c r="H307" s="70">
        <v>159.74</v>
      </c>
      <c r="I307" s="70">
        <v>19.670000000000002</v>
      </c>
      <c r="J307" s="71">
        <v>10.89</v>
      </c>
      <c r="K307" s="44">
        <f>(F307/E307)*100</f>
        <v>0.25160669471592684</v>
      </c>
      <c r="L307" s="71">
        <v>656.28</v>
      </c>
      <c r="M307" s="71">
        <v>78.47</v>
      </c>
      <c r="N307" s="71">
        <v>1.65</v>
      </c>
      <c r="O307" s="71">
        <v>0.14000000000000001</v>
      </c>
      <c r="P307" s="71">
        <v>6.61</v>
      </c>
      <c r="Q307" s="71">
        <v>3.77</v>
      </c>
      <c r="R307" s="71">
        <v>1.06</v>
      </c>
      <c r="S307" s="44">
        <f>+P307-R307</f>
        <v>5.5500000000000007</v>
      </c>
      <c r="T307" s="71">
        <v>1.47</v>
      </c>
      <c r="U307" s="71">
        <v>61.97</v>
      </c>
    </row>
    <row r="308" spans="1:21" x14ac:dyDescent="0.25">
      <c r="A308" s="66" t="s">
        <v>320</v>
      </c>
      <c r="B308" s="66">
        <v>68324</v>
      </c>
      <c r="C308" s="73">
        <v>9169</v>
      </c>
      <c r="D308" s="70">
        <v>176.42</v>
      </c>
      <c r="E308" s="70">
        <v>146.41999999999999</v>
      </c>
      <c r="F308" s="44">
        <f>G308/(L308/100)</f>
        <v>0.49562200561704933</v>
      </c>
      <c r="G308" s="70">
        <v>0.3</v>
      </c>
      <c r="H308" s="70">
        <v>158.63</v>
      </c>
      <c r="I308" s="70">
        <v>17.559999999999999</v>
      </c>
      <c r="J308" s="71">
        <v>9.9499999999999993</v>
      </c>
      <c r="K308" s="44">
        <f>(F308/E308)*100</f>
        <v>0.33849337905822247</v>
      </c>
      <c r="L308" s="71">
        <v>60.53</v>
      </c>
      <c r="M308" s="71">
        <v>92.3</v>
      </c>
      <c r="N308" s="71">
        <v>0.21</v>
      </c>
      <c r="O308" s="71">
        <v>0.05</v>
      </c>
      <c r="P308" s="71">
        <v>4.68</v>
      </c>
      <c r="Q308" s="71">
        <v>4.8899999999999997</v>
      </c>
      <c r="R308" s="71">
        <v>1.8</v>
      </c>
      <c r="S308" s="44">
        <f>+P308-R308</f>
        <v>2.88</v>
      </c>
      <c r="T308" s="71">
        <v>0.68</v>
      </c>
      <c r="U308" s="71">
        <v>55.51</v>
      </c>
    </row>
    <row r="309" spans="1:21" x14ac:dyDescent="0.25">
      <c r="A309" s="66" t="s">
        <v>322</v>
      </c>
      <c r="B309" s="66">
        <v>8936</v>
      </c>
      <c r="C309" s="73">
        <v>12236</v>
      </c>
      <c r="D309" s="70">
        <v>164.73</v>
      </c>
      <c r="E309" s="70">
        <v>145.12</v>
      </c>
      <c r="F309" s="44">
        <f>G309/(L309/100)</f>
        <v>0.5903075311815672</v>
      </c>
      <c r="G309" s="70">
        <v>0.62</v>
      </c>
      <c r="H309" s="70">
        <v>134.83000000000001</v>
      </c>
      <c r="I309" s="70">
        <v>20.88</v>
      </c>
      <c r="J309" s="71">
        <v>12.68</v>
      </c>
      <c r="K309" s="44">
        <f>(F309/E309)*100</f>
        <v>0.4067720032949057</v>
      </c>
      <c r="L309" s="71">
        <v>105.03</v>
      </c>
      <c r="M309" s="71">
        <v>107.63</v>
      </c>
      <c r="N309" s="71">
        <v>0.42</v>
      </c>
      <c r="O309" s="71">
        <v>0.19</v>
      </c>
      <c r="P309" s="71">
        <v>5.16</v>
      </c>
      <c r="Q309" s="71">
        <v>4.18</v>
      </c>
      <c r="R309" s="71">
        <v>1.5</v>
      </c>
      <c r="S309" s="44">
        <f>+P309-R309</f>
        <v>3.66</v>
      </c>
      <c r="T309" s="71">
        <v>1.31</v>
      </c>
      <c r="U309" s="71">
        <v>52.96</v>
      </c>
    </row>
    <row r="310" spans="1:21" x14ac:dyDescent="0.25">
      <c r="A310" s="66" t="s">
        <v>286</v>
      </c>
      <c r="B310" s="66">
        <v>6936</v>
      </c>
      <c r="C310" s="73">
        <v>5279</v>
      </c>
      <c r="D310" s="70">
        <v>134.54</v>
      </c>
      <c r="E310" s="70">
        <v>35.15</v>
      </c>
      <c r="F310" s="44">
        <f>G310/(L310/100)</f>
        <v>0.10626992561105207</v>
      </c>
      <c r="G310" s="70">
        <v>0.04</v>
      </c>
      <c r="H310" s="70">
        <v>116.01</v>
      </c>
      <c r="I310" s="70">
        <v>18.22</v>
      </c>
      <c r="J310" s="71">
        <v>13.54</v>
      </c>
      <c r="K310" s="44">
        <f>(F310/E310)*100</f>
        <v>0.30233264754211114</v>
      </c>
      <c r="L310" s="71">
        <v>37.64</v>
      </c>
      <c r="M310" s="71">
        <v>30.3</v>
      </c>
      <c r="N310" s="71">
        <v>0.13</v>
      </c>
      <c r="O310" s="71">
        <v>0.03</v>
      </c>
      <c r="P310" s="71">
        <v>4.0199999999999996</v>
      </c>
      <c r="Q310" s="71">
        <v>4.7300000000000004</v>
      </c>
      <c r="R310" s="71">
        <v>1.71</v>
      </c>
      <c r="S310" s="44">
        <f>+P310-R310</f>
        <v>2.3099999999999996</v>
      </c>
      <c r="T310" s="71">
        <v>1.75</v>
      </c>
      <c r="U310" s="71">
        <v>43.41</v>
      </c>
    </row>
    <row r="311" spans="1:21" x14ac:dyDescent="0.25">
      <c r="A311" s="66" t="s">
        <v>298</v>
      </c>
      <c r="B311" s="66">
        <v>15159</v>
      </c>
      <c r="C311" s="73">
        <v>10003</v>
      </c>
      <c r="D311" s="70">
        <v>132.72</v>
      </c>
      <c r="E311" s="70">
        <v>62.59</v>
      </c>
      <c r="F311" s="44">
        <f>G311/(L311/100)</f>
        <v>0.61621888094651223</v>
      </c>
      <c r="G311" s="70">
        <v>0.25</v>
      </c>
      <c r="H311" s="70">
        <v>115.86</v>
      </c>
      <c r="I311" s="70">
        <v>16.100000000000001</v>
      </c>
      <c r="J311" s="71">
        <v>12.13</v>
      </c>
      <c r="K311" s="44">
        <f>(F311/E311)*100</f>
        <v>0.98453248273927485</v>
      </c>
      <c r="L311" s="71">
        <v>40.57</v>
      </c>
      <c r="M311" s="71">
        <v>54.02</v>
      </c>
      <c r="N311" s="71">
        <v>0.4</v>
      </c>
      <c r="O311" s="71">
        <v>0.52</v>
      </c>
      <c r="P311" s="71">
        <v>6.08</v>
      </c>
      <c r="Q311" s="71">
        <v>3.16</v>
      </c>
      <c r="R311" s="71">
        <v>0.7</v>
      </c>
      <c r="S311" s="44">
        <f>+P311-R311</f>
        <v>5.38</v>
      </c>
      <c r="T311" s="71">
        <v>0.9</v>
      </c>
      <c r="U311" s="71">
        <v>65.989999999999995</v>
      </c>
    </row>
    <row r="312" spans="1:21" x14ac:dyDescent="0.25">
      <c r="A312" s="66" t="s">
        <v>301</v>
      </c>
      <c r="B312" s="66">
        <v>15328</v>
      </c>
      <c r="C312" s="73">
        <v>11010</v>
      </c>
      <c r="D312" s="70">
        <v>122.54</v>
      </c>
      <c r="E312" s="70">
        <v>74.86</v>
      </c>
      <c r="F312" s="44">
        <f>G312/(L312/100)</f>
        <v>8.2179397625015416E-2</v>
      </c>
      <c r="G312" s="70">
        <v>0.2</v>
      </c>
      <c r="H312" s="70">
        <v>108.64</v>
      </c>
      <c r="I312" s="70">
        <v>13.45</v>
      </c>
      <c r="J312" s="71">
        <v>10.97</v>
      </c>
      <c r="K312" s="44">
        <f>(F312/E312)*100</f>
        <v>0.10977744806975076</v>
      </c>
      <c r="L312" s="71">
        <v>243.37</v>
      </c>
      <c r="M312" s="71">
        <v>68.900000000000006</v>
      </c>
      <c r="N312" s="71">
        <v>0.26</v>
      </c>
      <c r="O312" s="71">
        <v>0.05</v>
      </c>
      <c r="P312" s="71">
        <v>5.41</v>
      </c>
      <c r="Q312" s="71">
        <v>3.75</v>
      </c>
      <c r="R312" s="71">
        <v>0.8</v>
      </c>
      <c r="S312" s="44">
        <f>+P312-R312</f>
        <v>4.6100000000000003</v>
      </c>
      <c r="T312" s="71">
        <v>1.24</v>
      </c>
      <c r="U312" s="71">
        <v>63.36</v>
      </c>
    </row>
    <row r="313" spans="1:21" x14ac:dyDescent="0.25">
      <c r="A313" s="66" t="s">
        <v>290</v>
      </c>
      <c r="B313" s="66">
        <v>62976</v>
      </c>
      <c r="C313" s="73">
        <v>8098</v>
      </c>
      <c r="D313" s="70">
        <v>121.27</v>
      </c>
      <c r="E313" s="70">
        <v>51.13</v>
      </c>
      <c r="F313" s="44">
        <f>G313/(L313/100)</f>
        <v>0.33804177230472054</v>
      </c>
      <c r="G313" s="70">
        <v>0.28000000000000003</v>
      </c>
      <c r="H313" s="70">
        <v>107.57</v>
      </c>
      <c r="I313" s="70">
        <v>12.28</v>
      </c>
      <c r="J313" s="71">
        <v>10.130000000000001</v>
      </c>
      <c r="K313" s="44">
        <f>(F313/E313)*100</f>
        <v>0.66114174125703218</v>
      </c>
      <c r="L313" s="71">
        <v>82.83</v>
      </c>
      <c r="M313" s="71">
        <v>47.53</v>
      </c>
      <c r="N313" s="71">
        <v>0.56000000000000005</v>
      </c>
      <c r="O313" s="71">
        <v>0.37</v>
      </c>
      <c r="P313" s="71">
        <v>6.16</v>
      </c>
      <c r="Q313" s="71">
        <v>2.91</v>
      </c>
      <c r="R313" s="71">
        <v>0.97</v>
      </c>
      <c r="S313" s="44">
        <f>+P313-R313</f>
        <v>5.19</v>
      </c>
      <c r="T313" s="71">
        <v>1.03</v>
      </c>
      <c r="U313" s="71">
        <v>59.63</v>
      </c>
    </row>
    <row r="314" spans="1:21" x14ac:dyDescent="0.25">
      <c r="A314" s="66" t="s">
        <v>304</v>
      </c>
      <c r="B314" s="66">
        <v>17362</v>
      </c>
      <c r="C314" s="73">
        <v>6390</v>
      </c>
      <c r="D314" s="70">
        <v>120.78</v>
      </c>
      <c r="E314" s="70">
        <v>90.05</v>
      </c>
      <c r="F314" s="44">
        <f>G314/(L314/100)</f>
        <v>0.20074824345286976</v>
      </c>
      <c r="G314" s="70">
        <v>0.22</v>
      </c>
      <c r="H314" s="70">
        <v>105.95</v>
      </c>
      <c r="I314" s="70">
        <v>13.81</v>
      </c>
      <c r="J314" s="71">
        <v>11.43</v>
      </c>
      <c r="K314" s="44">
        <f>(F314/E314)*100</f>
        <v>0.2229297539732035</v>
      </c>
      <c r="L314" s="71">
        <v>109.59</v>
      </c>
      <c r="M314" s="71">
        <v>85</v>
      </c>
      <c r="N314" s="71">
        <v>0.25</v>
      </c>
      <c r="O314" s="71">
        <v>0.01</v>
      </c>
      <c r="P314" s="71">
        <v>5.93</v>
      </c>
      <c r="Q314" s="71">
        <v>2.99</v>
      </c>
      <c r="R314" s="71">
        <v>2.0499999999999998</v>
      </c>
      <c r="S314" s="44">
        <f>+P314-R314</f>
        <v>3.88</v>
      </c>
      <c r="T314" s="71">
        <v>1.36</v>
      </c>
      <c r="U314" s="71">
        <v>47.52</v>
      </c>
    </row>
    <row r="315" spans="1:21" x14ac:dyDescent="0.25">
      <c r="A315" s="66" t="s">
        <v>325</v>
      </c>
      <c r="B315" s="66">
        <v>1133</v>
      </c>
      <c r="C315" s="73">
        <v>8214</v>
      </c>
      <c r="D315" s="70">
        <v>118.78</v>
      </c>
      <c r="E315" s="70">
        <v>75.78</v>
      </c>
      <c r="F315" s="44">
        <f>G315/(L315/100)</f>
        <v>0.28446804475630572</v>
      </c>
      <c r="G315" s="70">
        <v>0.45</v>
      </c>
      <c r="H315" s="70">
        <v>105.35</v>
      </c>
      <c r="I315" s="70">
        <v>11.95</v>
      </c>
      <c r="J315" s="71">
        <v>10.06</v>
      </c>
      <c r="K315" s="44">
        <f>(F315/E315)*100</f>
        <v>0.37538670461375789</v>
      </c>
      <c r="L315" s="71">
        <v>158.19</v>
      </c>
      <c r="M315" s="71">
        <v>71.930000000000007</v>
      </c>
      <c r="N315" s="71">
        <v>0.6</v>
      </c>
      <c r="O315" s="71">
        <v>0.3</v>
      </c>
      <c r="P315" s="71">
        <v>5.33</v>
      </c>
      <c r="Q315" s="71">
        <v>4</v>
      </c>
      <c r="R315" s="71">
        <v>1.04</v>
      </c>
      <c r="S315" s="44">
        <f>+P315-R315</f>
        <v>4.29</v>
      </c>
      <c r="T315" s="71">
        <v>0.06</v>
      </c>
      <c r="U315" s="71">
        <v>79.209999999999994</v>
      </c>
    </row>
    <row r="316" spans="1:21" x14ac:dyDescent="0.25">
      <c r="A316" s="66" t="s">
        <v>283</v>
      </c>
      <c r="B316" s="66">
        <v>13682</v>
      </c>
      <c r="C316" s="73">
        <v>8763</v>
      </c>
      <c r="D316" s="70">
        <v>106.44</v>
      </c>
      <c r="E316" s="70">
        <v>73.03</v>
      </c>
      <c r="F316" s="44">
        <f>G316/(L316/100)</f>
        <v>0.41662808999166745</v>
      </c>
      <c r="G316" s="70">
        <v>0.45</v>
      </c>
      <c r="H316" s="70">
        <v>95.69</v>
      </c>
      <c r="I316" s="70">
        <v>10.5</v>
      </c>
      <c r="J316" s="71">
        <v>9.8699999999999992</v>
      </c>
      <c r="K316" s="44">
        <f>(F316/E316)*100</f>
        <v>0.5704889634282726</v>
      </c>
      <c r="L316" s="71">
        <v>108.01</v>
      </c>
      <c r="M316" s="71">
        <v>76.33</v>
      </c>
      <c r="N316" s="71">
        <v>0.62</v>
      </c>
      <c r="O316" s="71">
        <v>0.04</v>
      </c>
      <c r="P316" s="71">
        <v>5.85</v>
      </c>
      <c r="Q316" s="71">
        <v>4.6100000000000003</v>
      </c>
      <c r="R316" s="71">
        <v>1.82</v>
      </c>
      <c r="S316" s="44">
        <f>+P316-R316</f>
        <v>4.0299999999999994</v>
      </c>
      <c r="T316" s="71">
        <v>0.92</v>
      </c>
      <c r="U316" s="71">
        <v>59.51</v>
      </c>
    </row>
    <row r="317" spans="1:21" x14ac:dyDescent="0.25">
      <c r="A317" s="66" t="s">
        <v>285</v>
      </c>
      <c r="B317" s="66">
        <v>9327</v>
      </c>
      <c r="C317" s="73">
        <v>9094</v>
      </c>
      <c r="D317" s="70">
        <v>104.8</v>
      </c>
      <c r="E317" s="70">
        <v>68.41</v>
      </c>
      <c r="F317" s="44">
        <f>G317/(L317/100)</f>
        <v>0.52493438320209973</v>
      </c>
      <c r="G317" s="70">
        <v>0.26</v>
      </c>
      <c r="H317" s="70">
        <v>94.29</v>
      </c>
      <c r="I317" s="70">
        <v>9.89</v>
      </c>
      <c r="J317" s="71">
        <v>9.44</v>
      </c>
      <c r="K317" s="44">
        <f>(F317/E317)*100</f>
        <v>0.76733574506958013</v>
      </c>
      <c r="L317" s="71">
        <v>49.53</v>
      </c>
      <c r="M317" s="71">
        <v>72.55</v>
      </c>
      <c r="N317" s="71">
        <v>0.37</v>
      </c>
      <c r="O317" s="71">
        <v>0.23</v>
      </c>
      <c r="P317" s="71">
        <v>5.38</v>
      </c>
      <c r="Q317" s="71">
        <v>2.3199999999999998</v>
      </c>
      <c r="R317" s="71">
        <v>1.04</v>
      </c>
      <c r="S317" s="44">
        <f>+P317-R317</f>
        <v>4.34</v>
      </c>
      <c r="T317" s="71">
        <v>0.57999999999999996</v>
      </c>
      <c r="U317" s="71">
        <v>70.680000000000007</v>
      </c>
    </row>
    <row r="318" spans="1:21" x14ac:dyDescent="0.25">
      <c r="A318" s="66" t="s">
        <v>289</v>
      </c>
      <c r="B318" s="66">
        <v>63447</v>
      </c>
      <c r="C318" s="73">
        <v>12468</v>
      </c>
      <c r="D318" s="70">
        <v>102.54</v>
      </c>
      <c r="E318" s="70">
        <v>85.4</v>
      </c>
      <c r="F318" s="44">
        <f>G318/(L318/100)</f>
        <v>0.71532846715328458</v>
      </c>
      <c r="G318" s="70">
        <v>0.98</v>
      </c>
      <c r="H318" s="70">
        <v>90.68</v>
      </c>
      <c r="I318" s="70">
        <v>10.71</v>
      </c>
      <c r="J318" s="71">
        <v>10.45</v>
      </c>
      <c r="K318" s="44">
        <f>(F318/E318)*100</f>
        <v>0.83762115591719499</v>
      </c>
      <c r="L318" s="71">
        <v>137</v>
      </c>
      <c r="M318" s="71">
        <v>94.18</v>
      </c>
      <c r="N318" s="71">
        <v>1.1499999999999999</v>
      </c>
      <c r="O318" s="71">
        <v>1.31</v>
      </c>
      <c r="P318" s="71">
        <v>6.85</v>
      </c>
      <c r="Q318" s="71">
        <v>3.34</v>
      </c>
      <c r="R318" s="71">
        <v>1.37</v>
      </c>
      <c r="S318" s="44">
        <f>+P318-R318</f>
        <v>5.4799999999999995</v>
      </c>
      <c r="T318" s="71">
        <v>0.83</v>
      </c>
      <c r="U318" s="71">
        <v>67.12</v>
      </c>
    </row>
    <row r="319" spans="1:21" x14ac:dyDescent="0.25">
      <c r="A319" s="66" t="s">
        <v>303</v>
      </c>
      <c r="B319" s="66">
        <v>9943</v>
      </c>
      <c r="C319" s="73">
        <v>9644</v>
      </c>
      <c r="D319" s="70">
        <v>101.04</v>
      </c>
      <c r="E319" s="70">
        <v>81.58</v>
      </c>
      <c r="F319" s="44">
        <f>G319/(L319/100)</f>
        <v>1.6513178786916485</v>
      </c>
      <c r="G319" s="70">
        <v>0.52</v>
      </c>
      <c r="H319" s="70">
        <v>85.49</v>
      </c>
      <c r="I319" s="70">
        <v>12.7</v>
      </c>
      <c r="J319" s="71">
        <v>12.57</v>
      </c>
      <c r="K319" s="44">
        <f>(F319/E319)*100</f>
        <v>2.0241699910414912</v>
      </c>
      <c r="L319" s="71">
        <v>31.49</v>
      </c>
      <c r="M319" s="71">
        <v>95.42</v>
      </c>
      <c r="N319" s="71">
        <v>0.64</v>
      </c>
      <c r="O319" s="71">
        <v>0.24</v>
      </c>
      <c r="P319" s="71">
        <v>5.95</v>
      </c>
      <c r="Q319" s="71">
        <v>2.72</v>
      </c>
      <c r="R319" s="71">
        <v>1.06</v>
      </c>
      <c r="S319" s="44">
        <f>+P319-R319</f>
        <v>4.8900000000000006</v>
      </c>
      <c r="T319" s="71">
        <v>1.99</v>
      </c>
      <c r="U319" s="71">
        <v>55.49</v>
      </c>
    </row>
    <row r="320" spans="1:21" x14ac:dyDescent="0.25">
      <c r="A320" s="66" t="s">
        <v>302</v>
      </c>
      <c r="B320" s="66">
        <v>9348</v>
      </c>
      <c r="C320" s="73">
        <v>8008</v>
      </c>
      <c r="D320" s="70">
        <v>98.39</v>
      </c>
      <c r="E320" s="70">
        <v>70.41</v>
      </c>
      <c r="F320" s="44">
        <f>G320/(L320/100)</f>
        <v>0.37417461482024938</v>
      </c>
      <c r="G320" s="70">
        <v>0.51</v>
      </c>
      <c r="H320" s="70">
        <v>83.14</v>
      </c>
      <c r="I320" s="70">
        <v>15.23</v>
      </c>
      <c r="J320" s="71">
        <v>15.47</v>
      </c>
      <c r="K320" s="44">
        <f>(F320/E320)*100</f>
        <v>0.53142254625798802</v>
      </c>
      <c r="L320" s="71">
        <v>136.30000000000001</v>
      </c>
      <c r="M320" s="71">
        <v>84.69</v>
      </c>
      <c r="N320" s="71">
        <v>0.72</v>
      </c>
      <c r="O320" s="71">
        <v>0.13</v>
      </c>
      <c r="P320" s="71">
        <v>6.29</v>
      </c>
      <c r="Q320" s="71">
        <v>2.36</v>
      </c>
      <c r="R320" s="71">
        <v>0.89</v>
      </c>
      <c r="S320" s="44">
        <f>+P320-R320</f>
        <v>5.4</v>
      </c>
      <c r="T320" s="71">
        <v>1.26</v>
      </c>
      <c r="U320" s="71">
        <v>60.19</v>
      </c>
    </row>
    <row r="321" spans="1:21" x14ac:dyDescent="0.25">
      <c r="A321" s="66" t="s">
        <v>328</v>
      </c>
      <c r="B321" s="66">
        <v>2301</v>
      </c>
      <c r="C321" s="73">
        <v>7841</v>
      </c>
      <c r="D321" s="70">
        <v>92.19</v>
      </c>
      <c r="E321" s="70">
        <v>53.83</v>
      </c>
      <c r="F321" s="44">
        <f>G321/(L321/100)</f>
        <v>0.27919962773382972</v>
      </c>
      <c r="G321" s="70">
        <v>0.12</v>
      </c>
      <c r="H321" s="70">
        <v>81.69</v>
      </c>
      <c r="I321" s="70">
        <v>9.99</v>
      </c>
      <c r="J321" s="71">
        <v>10.83</v>
      </c>
      <c r="K321" s="44">
        <f>(F321/E321)*100</f>
        <v>0.51866919512136311</v>
      </c>
      <c r="L321" s="71">
        <v>42.98</v>
      </c>
      <c r="M321" s="71">
        <v>65.900000000000006</v>
      </c>
      <c r="N321" s="71">
        <v>0.23</v>
      </c>
      <c r="O321" s="71">
        <v>0.19</v>
      </c>
      <c r="P321" s="71">
        <v>5.76</v>
      </c>
      <c r="Q321" s="71">
        <v>3.88</v>
      </c>
      <c r="R321" s="71">
        <v>1.7</v>
      </c>
      <c r="S321" s="44">
        <f>+P321-R321</f>
        <v>4.0599999999999996</v>
      </c>
      <c r="T321" s="71">
        <v>0.91</v>
      </c>
      <c r="U321" s="71">
        <v>55.19</v>
      </c>
    </row>
    <row r="322" spans="1:21" x14ac:dyDescent="0.25">
      <c r="A322" s="66" t="s">
        <v>299</v>
      </c>
      <c r="B322" s="66">
        <v>8367</v>
      </c>
      <c r="C322" s="73">
        <v>5155</v>
      </c>
      <c r="D322" s="70">
        <v>83.71</v>
      </c>
      <c r="E322" s="70">
        <v>46.96</v>
      </c>
      <c r="F322" s="44">
        <f>G322/(L322/100)</f>
        <v>9.940357852882703E-2</v>
      </c>
      <c r="G322" s="70">
        <v>0.16</v>
      </c>
      <c r="H322" s="70">
        <v>71.239999999999995</v>
      </c>
      <c r="I322" s="70">
        <v>12.03</v>
      </c>
      <c r="J322" s="71">
        <v>14.37</v>
      </c>
      <c r="K322" s="44">
        <f>(F322/E322)*100</f>
        <v>0.21167712633906946</v>
      </c>
      <c r="L322" s="71">
        <v>160.96</v>
      </c>
      <c r="M322" s="71">
        <v>65.91</v>
      </c>
      <c r="N322" s="71">
        <v>0.34</v>
      </c>
      <c r="O322" s="71">
        <v>0.02</v>
      </c>
      <c r="P322" s="71">
        <v>6.09</v>
      </c>
      <c r="Q322" s="71">
        <v>2.88</v>
      </c>
      <c r="R322" s="71">
        <v>1.21</v>
      </c>
      <c r="S322" s="44">
        <f>+P322-R322</f>
        <v>4.88</v>
      </c>
      <c r="T322" s="71">
        <v>1.62</v>
      </c>
      <c r="U322" s="71">
        <v>51.85</v>
      </c>
    </row>
    <row r="323" spans="1:21" x14ac:dyDescent="0.25">
      <c r="A323" s="66" t="s">
        <v>319</v>
      </c>
      <c r="B323" s="66">
        <v>64062</v>
      </c>
      <c r="C323" s="73">
        <v>4581</v>
      </c>
      <c r="D323" s="70">
        <v>76.790000000000006</v>
      </c>
      <c r="E323" s="70">
        <v>29.83</v>
      </c>
      <c r="F323" s="44">
        <f>G323/(L323/100)</f>
        <v>0.17969451931716082</v>
      </c>
      <c r="G323" s="70">
        <v>0.02</v>
      </c>
      <c r="H323" s="70">
        <v>69.45</v>
      </c>
      <c r="I323" s="70">
        <v>7.08</v>
      </c>
      <c r="J323" s="71">
        <v>9.2200000000000006</v>
      </c>
      <c r="K323" s="44">
        <f>(F323/E323)*100</f>
        <v>0.60239530444908085</v>
      </c>
      <c r="L323" s="71">
        <v>11.13</v>
      </c>
      <c r="M323" s="71">
        <v>42.96</v>
      </c>
      <c r="N323" s="71">
        <v>7.0000000000000007E-2</v>
      </c>
      <c r="O323" s="71">
        <v>0.02</v>
      </c>
      <c r="P323" s="71">
        <v>5.47</v>
      </c>
      <c r="Q323" s="71">
        <v>3.07</v>
      </c>
      <c r="R323" s="71">
        <v>1.19</v>
      </c>
      <c r="S323" s="44">
        <f>+P323-R323</f>
        <v>4.2799999999999994</v>
      </c>
      <c r="T323" s="71">
        <v>0.48</v>
      </c>
      <c r="U323" s="71">
        <v>70.12</v>
      </c>
    </row>
    <row r="324" spans="1:21" x14ac:dyDescent="0.25">
      <c r="A324" s="66" t="s">
        <v>288</v>
      </c>
      <c r="B324" s="66">
        <v>60646</v>
      </c>
      <c r="C324" s="73">
        <v>3385</v>
      </c>
      <c r="D324" s="70">
        <v>76.58</v>
      </c>
      <c r="E324" s="70">
        <v>38.43</v>
      </c>
      <c r="F324" s="44">
        <f>G324/(L324/100)</f>
        <v>0.24559967253376996</v>
      </c>
      <c r="G324" s="70">
        <v>0.12</v>
      </c>
      <c r="H324" s="70">
        <v>56.64</v>
      </c>
      <c r="I324" s="70">
        <v>14.09</v>
      </c>
      <c r="J324" s="71">
        <v>18.399999999999999</v>
      </c>
      <c r="K324" s="44">
        <f>(F324/E324)*100</f>
        <v>0.63908319680918546</v>
      </c>
      <c r="L324" s="71">
        <v>48.86</v>
      </c>
      <c r="M324" s="71">
        <v>67.84</v>
      </c>
      <c r="N324" s="71">
        <v>0.31</v>
      </c>
      <c r="O324" s="71">
        <v>0</v>
      </c>
      <c r="P324" s="71">
        <v>4.9400000000000004</v>
      </c>
      <c r="Q324" s="71">
        <v>4.34</v>
      </c>
      <c r="R324" s="71">
        <v>1.86</v>
      </c>
      <c r="S324" s="44">
        <f>+P324-R324</f>
        <v>3.08</v>
      </c>
      <c r="T324" s="71">
        <v>1.48</v>
      </c>
      <c r="U324" s="71">
        <v>39.22</v>
      </c>
    </row>
    <row r="325" spans="1:21" x14ac:dyDescent="0.25">
      <c r="A325" s="66" t="s">
        <v>295</v>
      </c>
      <c r="B325" s="66">
        <v>9518</v>
      </c>
      <c r="C325" s="73">
        <v>4143</v>
      </c>
      <c r="D325" s="70">
        <v>70.58</v>
      </c>
      <c r="E325" s="70">
        <v>25.82</v>
      </c>
      <c r="F325" s="44">
        <f>G325/(L325/100)</f>
        <v>0</v>
      </c>
      <c r="G325" s="70">
        <v>0</v>
      </c>
      <c r="H325" s="70">
        <v>56.4</v>
      </c>
      <c r="I325" s="70">
        <v>13.94</v>
      </c>
      <c r="J325" s="71">
        <v>19.760000000000002</v>
      </c>
      <c r="K325" s="44">
        <f>(F325/E325)*100</f>
        <v>0</v>
      </c>
      <c r="L325" s="71">
        <v>8.9</v>
      </c>
      <c r="M325" s="71">
        <v>45.78</v>
      </c>
      <c r="N325" s="71">
        <v>0</v>
      </c>
      <c r="O325" s="71">
        <v>0</v>
      </c>
      <c r="P325" s="71">
        <v>5.98</v>
      </c>
      <c r="Q325" s="71">
        <v>4.0999999999999996</v>
      </c>
      <c r="R325" s="71">
        <v>0.99</v>
      </c>
      <c r="S325" s="44">
        <f>+P325-R325</f>
        <v>4.99</v>
      </c>
      <c r="T325" s="71">
        <v>1.64</v>
      </c>
      <c r="U325" s="71">
        <v>59.57</v>
      </c>
    </row>
    <row r="326" spans="1:21" x14ac:dyDescent="0.25">
      <c r="A326" s="66" t="s">
        <v>284</v>
      </c>
      <c r="B326" s="66">
        <v>9919</v>
      </c>
      <c r="C326" s="73">
        <v>3997</v>
      </c>
      <c r="D326" s="70">
        <v>64.3</v>
      </c>
      <c r="E326" s="70">
        <v>53.32</v>
      </c>
      <c r="F326" s="44">
        <f>G326/(L326/100)</f>
        <v>0.2868617326448652</v>
      </c>
      <c r="G326" s="70">
        <v>0.05</v>
      </c>
      <c r="H326" s="70">
        <v>53.41</v>
      </c>
      <c r="I326" s="70">
        <v>10.210000000000001</v>
      </c>
      <c r="J326" s="71">
        <v>15.87</v>
      </c>
      <c r="K326" s="44">
        <f>(F326/E326)*100</f>
        <v>0.53800024877131503</v>
      </c>
      <c r="L326" s="71">
        <v>17.43</v>
      </c>
      <c r="M326" s="71">
        <v>99.83</v>
      </c>
      <c r="N326" s="71">
        <v>0.1</v>
      </c>
      <c r="O326" s="71">
        <v>0.62</v>
      </c>
      <c r="P326" s="71">
        <v>6.3</v>
      </c>
      <c r="Q326" s="71">
        <v>3.8</v>
      </c>
      <c r="R326" s="71">
        <v>1.51</v>
      </c>
      <c r="S326" s="44">
        <f>+P326-R326</f>
        <v>4.79</v>
      </c>
      <c r="T326" s="71">
        <v>1.99</v>
      </c>
      <c r="U326" s="71">
        <v>55.89</v>
      </c>
    </row>
    <row r="327" spans="1:21" x14ac:dyDescent="0.25">
      <c r="A327" s="66" t="s">
        <v>300</v>
      </c>
      <c r="B327" s="66">
        <v>10221</v>
      </c>
      <c r="C327" s="73">
        <v>4989</v>
      </c>
      <c r="D327" s="70">
        <v>60.96</v>
      </c>
      <c r="E327" s="70">
        <v>19.32</v>
      </c>
      <c r="F327" s="44">
        <f>G327/(L327/100)</f>
        <v>0.22960084775697637</v>
      </c>
      <c r="G327" s="70">
        <v>0.13</v>
      </c>
      <c r="H327" s="70">
        <v>53.39</v>
      </c>
      <c r="I327" s="70">
        <v>6.95</v>
      </c>
      <c r="J327" s="71">
        <v>11.41</v>
      </c>
      <c r="K327" s="44">
        <f>(F327/E327)*100</f>
        <v>1.1884101850775173</v>
      </c>
      <c r="L327" s="71">
        <v>56.62</v>
      </c>
      <c r="M327" s="71">
        <v>36.19</v>
      </c>
      <c r="N327" s="71">
        <v>0.69</v>
      </c>
      <c r="O327" s="71">
        <v>0.2</v>
      </c>
      <c r="P327" s="71">
        <v>6.66</v>
      </c>
      <c r="Q327" s="71">
        <v>3.35</v>
      </c>
      <c r="R327" s="71">
        <v>0.47</v>
      </c>
      <c r="S327" s="44">
        <f>+P327-R327</f>
        <v>6.19</v>
      </c>
      <c r="T327" s="71">
        <v>0.62</v>
      </c>
      <c r="U327" s="71">
        <v>78.400000000000006</v>
      </c>
    </row>
    <row r="328" spans="1:21" x14ac:dyDescent="0.25">
      <c r="A328" s="66" t="s">
        <v>313</v>
      </c>
      <c r="B328" s="66">
        <v>5144</v>
      </c>
      <c r="C328" s="73">
        <v>1774</v>
      </c>
      <c r="D328" s="70">
        <v>30.62</v>
      </c>
      <c r="E328" s="70">
        <v>20.38</v>
      </c>
      <c r="F328" s="44">
        <f>G328/(L328/100)</f>
        <v>5.2146706066400136E-2</v>
      </c>
      <c r="G328" s="70">
        <v>0.03</v>
      </c>
      <c r="H328" s="70">
        <v>26.96</v>
      </c>
      <c r="I328" s="70">
        <v>3.49</v>
      </c>
      <c r="J328" s="71">
        <v>11.39</v>
      </c>
      <c r="K328" s="44">
        <f>(F328/E328)*100</f>
        <v>0.25587196303434806</v>
      </c>
      <c r="L328" s="71">
        <v>57.53</v>
      </c>
      <c r="M328" s="71">
        <v>75.61</v>
      </c>
      <c r="N328" s="71">
        <v>0.17</v>
      </c>
      <c r="O328" s="71">
        <v>0</v>
      </c>
      <c r="P328" s="71">
        <v>5.75</v>
      </c>
      <c r="Q328" s="71">
        <v>4.47</v>
      </c>
      <c r="R328" s="71">
        <v>1.34</v>
      </c>
      <c r="S328" s="44">
        <f>+P328-R328</f>
        <v>4.41</v>
      </c>
      <c r="T328" s="71">
        <v>0.91</v>
      </c>
      <c r="U328" s="71">
        <v>64.13</v>
      </c>
    </row>
    <row r="329" spans="1:21" x14ac:dyDescent="0.25">
      <c r="A329" s="66" t="s">
        <v>287</v>
      </c>
      <c r="B329" s="66">
        <v>17472</v>
      </c>
      <c r="C329" s="73">
        <v>2044</v>
      </c>
      <c r="D329" s="70">
        <v>27.98</v>
      </c>
      <c r="E329" s="70">
        <v>23.02</v>
      </c>
      <c r="F329" s="44">
        <f>G329/(L329/100)</f>
        <v>0.10845581360559482</v>
      </c>
      <c r="G329" s="70">
        <v>0.28999999999999998</v>
      </c>
      <c r="H329" s="70">
        <v>25.91</v>
      </c>
      <c r="I329" s="70">
        <v>2.11</v>
      </c>
      <c r="J329" s="71">
        <v>7.51</v>
      </c>
      <c r="K329" s="44">
        <f>(F329/E329)*100</f>
        <v>0.47113733104081157</v>
      </c>
      <c r="L329" s="71">
        <v>267.39</v>
      </c>
      <c r="M329" s="71">
        <v>88.85</v>
      </c>
      <c r="N329" s="71">
        <v>1.28</v>
      </c>
      <c r="O329" s="71">
        <v>1.1100000000000001</v>
      </c>
      <c r="P329" s="71">
        <v>6.16</v>
      </c>
      <c r="Q329" s="71">
        <v>3.74</v>
      </c>
      <c r="R329" s="71">
        <v>0.99</v>
      </c>
      <c r="S329" s="44">
        <f>+P329-R329</f>
        <v>5.17</v>
      </c>
      <c r="T329" s="71">
        <v>-0.49</v>
      </c>
      <c r="U329" s="71">
        <v>91.68</v>
      </c>
    </row>
    <row r="330" spans="1:21" x14ac:dyDescent="0.25">
      <c r="A330" s="66" t="s">
        <v>310</v>
      </c>
      <c r="B330" s="66">
        <v>17436</v>
      </c>
      <c r="C330" s="73">
        <v>1270</v>
      </c>
      <c r="D330" s="70">
        <v>21.51</v>
      </c>
      <c r="E330" s="70">
        <v>11.92</v>
      </c>
      <c r="F330" s="44">
        <v>0</v>
      </c>
      <c r="G330" s="70">
        <v>0</v>
      </c>
      <c r="H330" s="70">
        <v>19.55</v>
      </c>
      <c r="I330" s="70">
        <v>1.96</v>
      </c>
      <c r="J330" s="71">
        <v>9.1199999999999992</v>
      </c>
      <c r="K330" s="44">
        <f>(F330/E330)*100</f>
        <v>0</v>
      </c>
      <c r="L330" s="71">
        <v>0</v>
      </c>
      <c r="M330" s="71">
        <v>61</v>
      </c>
      <c r="N330" s="71">
        <v>0</v>
      </c>
      <c r="O330" s="71">
        <v>-0.01</v>
      </c>
      <c r="P330" s="71">
        <v>4.28</v>
      </c>
      <c r="Q330" s="71">
        <v>2.81</v>
      </c>
      <c r="R330" s="71">
        <v>1.51</v>
      </c>
      <c r="S330" s="44">
        <f>+P330-R330</f>
        <v>2.7700000000000005</v>
      </c>
      <c r="T330" s="71">
        <v>0.02</v>
      </c>
      <c r="U330" s="71">
        <v>66.09</v>
      </c>
    </row>
    <row r="331" spans="1:21" x14ac:dyDescent="0.25">
      <c r="A331" s="66" t="s">
        <v>308</v>
      </c>
      <c r="B331" s="66">
        <v>640</v>
      </c>
      <c r="C331" s="73">
        <v>930</v>
      </c>
      <c r="D331" s="70">
        <v>6.43</v>
      </c>
      <c r="E331" s="70">
        <v>4.1100000000000003</v>
      </c>
      <c r="F331" s="44">
        <v>0</v>
      </c>
      <c r="G331" s="70">
        <v>0</v>
      </c>
      <c r="H331" s="70">
        <v>5.4</v>
      </c>
      <c r="I331" s="70">
        <v>1.02</v>
      </c>
      <c r="J331" s="71">
        <v>15.84</v>
      </c>
      <c r="K331" s="44">
        <f>(F331/E331)*100</f>
        <v>0</v>
      </c>
      <c r="L331" s="71">
        <v>0</v>
      </c>
      <c r="M331" s="71">
        <v>76.13</v>
      </c>
      <c r="N331" s="71">
        <v>0</v>
      </c>
      <c r="O331" s="71">
        <v>0</v>
      </c>
      <c r="P331" s="71">
        <v>4.75</v>
      </c>
      <c r="Q331" s="71">
        <v>4.54</v>
      </c>
      <c r="R331" s="71">
        <v>0.94</v>
      </c>
      <c r="S331" s="44">
        <f>+P331-R331</f>
        <v>3.81</v>
      </c>
      <c r="T331" s="71">
        <v>1.3</v>
      </c>
      <c r="U331" s="71">
        <v>59.77</v>
      </c>
    </row>
    <row r="332" spans="1:21" x14ac:dyDescent="0.25">
      <c r="C332" s="1"/>
      <c r="D332" s="23"/>
      <c r="E332" s="23"/>
      <c r="F332" s="9"/>
      <c r="G332" s="23"/>
      <c r="H332" s="23"/>
      <c r="I332" s="23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</row>
    <row r="333" spans="1:21" x14ac:dyDescent="0.25">
      <c r="C333" s="1"/>
      <c r="D333" s="23"/>
      <c r="E333" s="23"/>
      <c r="F333" s="9"/>
      <c r="G333" s="23"/>
      <c r="H333" s="23"/>
      <c r="I333" s="23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</row>
    <row r="334" spans="1:21" x14ac:dyDescent="0.25">
      <c r="C334" s="1"/>
      <c r="D334" s="23"/>
      <c r="E334" s="23"/>
      <c r="F334" s="9"/>
      <c r="G334" s="23"/>
      <c r="H334" s="23"/>
      <c r="I334" s="23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</row>
    <row r="335" spans="1:21" x14ac:dyDescent="0.25">
      <c r="C335" s="1"/>
      <c r="D335" s="23"/>
      <c r="E335" s="23"/>
      <c r="F335" s="9"/>
      <c r="G335" s="23"/>
      <c r="H335" s="23"/>
      <c r="I335" s="23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</row>
    <row r="336" spans="1:21" x14ac:dyDescent="0.25">
      <c r="C336" s="1"/>
      <c r="D336" s="23"/>
      <c r="E336" s="23"/>
      <c r="F336" s="9"/>
      <c r="G336" s="23"/>
      <c r="H336" s="23"/>
      <c r="I336" s="23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</row>
    <row r="337" spans="3:21" x14ac:dyDescent="0.25">
      <c r="C337"/>
      <c r="D337" s="23"/>
      <c r="E337" s="23"/>
      <c r="F337" s="9"/>
      <c r="G337" s="23"/>
      <c r="H337" s="23"/>
      <c r="I337" s="23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</row>
    <row r="338" spans="3:21" x14ac:dyDescent="0.25">
      <c r="C338" s="1"/>
      <c r="D338" s="23"/>
      <c r="E338" s="23"/>
      <c r="F338" s="9"/>
      <c r="G338" s="23"/>
      <c r="H338" s="23"/>
      <c r="I338" s="23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</row>
    <row r="339" spans="3:21" x14ac:dyDescent="0.25">
      <c r="C339" s="1"/>
      <c r="D339" s="23"/>
      <c r="E339" s="23"/>
      <c r="F339" s="9"/>
      <c r="G339" s="23"/>
      <c r="H339" s="23"/>
      <c r="I339" s="23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</row>
    <row r="340" spans="3:21" x14ac:dyDescent="0.25">
      <c r="C340" s="1"/>
      <c r="D340" s="23"/>
      <c r="E340" s="23"/>
      <c r="F340" s="9"/>
      <c r="G340" s="23"/>
      <c r="H340" s="23"/>
      <c r="I340" s="23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</row>
    <row r="341" spans="3:21" x14ac:dyDescent="0.25">
      <c r="C341" s="1"/>
      <c r="D341" s="23"/>
      <c r="E341" s="23"/>
      <c r="F341" s="9"/>
      <c r="G341" s="23"/>
      <c r="H341" s="23"/>
      <c r="I341" s="23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</row>
    <row r="342" spans="3:21" x14ac:dyDescent="0.25">
      <c r="C342" s="1"/>
      <c r="D342" s="23"/>
      <c r="E342" s="23"/>
      <c r="F342" s="9"/>
      <c r="G342" s="23"/>
      <c r="H342" s="23"/>
      <c r="I342" s="23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</row>
    <row r="343" spans="3:21" x14ac:dyDescent="0.25">
      <c r="D343" s="23"/>
      <c r="E343" s="23"/>
      <c r="F343" s="9"/>
      <c r="G343" s="23"/>
      <c r="H343" s="23"/>
      <c r="I343" s="23"/>
      <c r="J343" s="9"/>
      <c r="K343" s="9"/>
      <c r="L343" s="9"/>
      <c r="M343" s="9"/>
      <c r="N343" s="9"/>
      <c r="O343" s="9"/>
      <c r="P343" s="9"/>
      <c r="R343" s="9"/>
      <c r="S343" s="9"/>
      <c r="T343" s="9"/>
    </row>
    <row r="344" spans="3:21" x14ac:dyDescent="0.25">
      <c r="D344" s="23"/>
      <c r="E344" s="23"/>
      <c r="F344" s="9"/>
      <c r="G344" s="23"/>
      <c r="H344" s="23"/>
      <c r="I344" s="23"/>
      <c r="J344" s="9"/>
      <c r="K344" s="9"/>
      <c r="L344" s="9"/>
      <c r="M344" s="9"/>
      <c r="N344" s="9"/>
      <c r="O344" s="9"/>
      <c r="P344" s="9"/>
      <c r="R344" s="9"/>
      <c r="S344" s="9"/>
      <c r="T344" s="9"/>
    </row>
    <row r="345" spans="3:21" x14ac:dyDescent="0.25">
      <c r="D345" s="23"/>
      <c r="E345" s="23"/>
      <c r="F345" s="9"/>
      <c r="G345" s="23"/>
      <c r="H345" s="23"/>
      <c r="I345" s="23"/>
      <c r="J345" s="9"/>
      <c r="K345" s="9"/>
      <c r="L345" s="9"/>
      <c r="M345" s="9"/>
      <c r="N345" s="9"/>
      <c r="O345" s="9"/>
      <c r="P345" s="9"/>
      <c r="R345" s="9"/>
      <c r="S345" s="9"/>
      <c r="T345" s="9"/>
    </row>
    <row r="346" spans="3:21" x14ac:dyDescent="0.25">
      <c r="D346" s="23"/>
      <c r="E346" s="23"/>
      <c r="F346" s="9"/>
      <c r="G346" s="23"/>
      <c r="H346" s="23"/>
      <c r="I346" s="23"/>
      <c r="J346" s="9"/>
      <c r="K346" s="9"/>
      <c r="L346" s="9"/>
      <c r="M346" s="9"/>
      <c r="N346" s="9"/>
      <c r="O346" s="9"/>
      <c r="P346" s="9"/>
      <c r="R346" s="9"/>
      <c r="S346" s="9"/>
      <c r="T346" s="9"/>
    </row>
    <row r="347" spans="3:21" x14ac:dyDescent="0.25">
      <c r="D347" s="23"/>
      <c r="E347" s="23"/>
      <c r="F347" s="9"/>
      <c r="G347" s="23"/>
      <c r="H347" s="23"/>
      <c r="I347" s="23"/>
      <c r="J347" s="9"/>
      <c r="K347" s="9"/>
      <c r="L347" s="9"/>
      <c r="M347" s="9"/>
      <c r="N347" s="9"/>
      <c r="O347" s="9"/>
      <c r="P347" s="9"/>
      <c r="R347" s="9"/>
      <c r="S347" s="9"/>
      <c r="T347" s="9"/>
    </row>
    <row r="348" spans="3:21" x14ac:dyDescent="0.25">
      <c r="D348" s="23"/>
      <c r="E348" s="23"/>
      <c r="F348" s="9"/>
      <c r="G348" s="23"/>
      <c r="H348" s="23"/>
      <c r="I348" s="23"/>
      <c r="J348" s="9"/>
      <c r="K348" s="9"/>
      <c r="L348" s="9"/>
      <c r="M348" s="9"/>
      <c r="N348" s="9"/>
      <c r="O348" s="9"/>
      <c r="P348" s="9"/>
      <c r="R348" s="9"/>
      <c r="S348" s="9"/>
      <c r="T348" s="9"/>
    </row>
    <row r="349" spans="3:21" x14ac:dyDescent="0.25">
      <c r="C349" s="1"/>
      <c r="D349" s="23"/>
      <c r="E349" s="23"/>
      <c r="F349" s="9"/>
      <c r="G349" s="23"/>
      <c r="H349" s="23"/>
      <c r="I349" s="23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</row>
    <row r="350" spans="3:21" x14ac:dyDescent="0.25">
      <c r="C350" s="1"/>
      <c r="D350" s="23"/>
      <c r="E350" s="23"/>
      <c r="F350" s="9"/>
      <c r="G350" s="23"/>
      <c r="H350" s="23"/>
      <c r="I350" s="23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</row>
    <row r="351" spans="3:21" x14ac:dyDescent="0.25"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</row>
    <row r="352" spans="3:21" x14ac:dyDescent="0.25"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</row>
    <row r="353" spans="4:21" x14ac:dyDescent="0.25"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</row>
    <row r="354" spans="4:21" x14ac:dyDescent="0.25"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</row>
    <row r="355" spans="4:21" x14ac:dyDescent="0.25"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</row>
    <row r="356" spans="4:21" x14ac:dyDescent="0.25"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</row>
  </sheetData>
  <sortState xmlns:xlrd2="http://schemas.microsoft.com/office/spreadsheetml/2017/richdata2" ref="A283:W331">
    <sortCondition descending="1" ref="D283:D331"/>
  </sortState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CT</vt:lpstr>
      <vt:lpstr>MA</vt:lpstr>
      <vt:lpstr>RI</vt:lpstr>
      <vt:lpstr>VT</vt:lpstr>
      <vt:lpstr>NH</vt:lpstr>
      <vt:lpstr>ME</vt:lpstr>
      <vt:lpstr>All 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Napp</dc:creator>
  <cp:lastModifiedBy>Amanda Jagello</cp:lastModifiedBy>
  <dcterms:created xsi:type="dcterms:W3CDTF">2022-06-01T18:01:35Z</dcterms:created>
  <dcterms:modified xsi:type="dcterms:W3CDTF">2024-06-12T15:46:43Z</dcterms:modified>
</cp:coreProperties>
</file>