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UDIT\CU data\CU data 09-30-24\"/>
    </mc:Choice>
  </mc:AlternateContent>
  <xr:revisionPtr revIDLastSave="0" documentId="13_ncr:1_{FA74A1D9-48FC-4674-8A37-D9B489646C6F}" xr6:coauthVersionLast="47" xr6:coauthVersionMax="47" xr10:uidLastSave="{00000000-0000-0000-0000-000000000000}"/>
  <bookViews>
    <workbookView xWindow="-28920" yWindow="-120" windowWidth="29040" windowHeight="15840" activeTab="6" xr2:uid="{349C7DC5-13F5-425E-AE48-B20ECF3DAEC5}"/>
  </bookViews>
  <sheets>
    <sheet name="CT" sheetId="1" r:id="rId1"/>
    <sheet name="MA" sheetId="2" r:id="rId2"/>
    <sheet name="RI" sheetId="5" r:id="rId3"/>
    <sheet name="VT" sheetId="6" r:id="rId4"/>
    <sheet name="NH" sheetId="4" r:id="rId5"/>
    <sheet name="ME" sheetId="3" r:id="rId6"/>
    <sheet name="All NE" sheetId="7" r:id="rId7"/>
  </sheets>
  <definedNames>
    <definedName name="_xlnm._FilterDatabase" localSheetId="0" hidden="1">CT!$A$5:$AC$83</definedName>
    <definedName name="_xlnm._FilterDatabase" localSheetId="1" hidden="1">MA!$A$5:$AC$5</definedName>
    <definedName name="_xlnm._FilterDatabase" localSheetId="5" hidden="1">ME!$A$5:$AC$5</definedName>
    <definedName name="_xlnm._FilterDatabase" localSheetId="4" hidden="1">NH!$A$5:$AC$5</definedName>
    <definedName name="_xlnm._FilterDatabase" localSheetId="2" hidden="1">RI!$A$5:$AC$5</definedName>
    <definedName name="_xlnm._FilterDatabase" localSheetId="3" hidden="1">VT!$A$5:$AC$5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25" i="7" l="1"/>
  <c r="S324" i="7"/>
  <c r="S323" i="7"/>
  <c r="S322" i="7"/>
  <c r="S321" i="7"/>
  <c r="S320" i="7"/>
  <c r="S319" i="7"/>
  <c r="S318" i="7"/>
  <c r="S317" i="7"/>
  <c r="S316" i="7"/>
  <c r="S315" i="7"/>
  <c r="S314" i="7"/>
  <c r="S313" i="7"/>
  <c r="S312" i="7"/>
  <c r="S311" i="7"/>
  <c r="S310" i="7"/>
  <c r="S309" i="7"/>
  <c r="S308" i="7"/>
  <c r="S307" i="7"/>
  <c r="S306" i="7"/>
  <c r="S305" i="7"/>
  <c r="S304" i="7"/>
  <c r="S303" i="7"/>
  <c r="S302" i="7"/>
  <c r="S301" i="7"/>
  <c r="S300" i="7"/>
  <c r="S299" i="7"/>
  <c r="S298" i="7"/>
  <c r="S297" i="7"/>
  <c r="S296" i="7"/>
  <c r="S295" i="7"/>
  <c r="S294" i="7"/>
  <c r="S293" i="7"/>
  <c r="S292" i="7"/>
  <c r="S291" i="7"/>
  <c r="S290" i="7"/>
  <c r="S289" i="7"/>
  <c r="S288" i="7"/>
  <c r="S287" i="7"/>
  <c r="S286" i="7"/>
  <c r="S285" i="7"/>
  <c r="S284" i="7"/>
  <c r="S283" i="7"/>
  <c r="S282" i="7"/>
  <c r="S281" i="7"/>
  <c r="S280" i="7"/>
  <c r="S279" i="7"/>
  <c r="S278" i="7"/>
  <c r="S277" i="7"/>
  <c r="S276" i="7"/>
  <c r="S275" i="7"/>
  <c r="S274" i="7"/>
  <c r="S273" i="7"/>
  <c r="S272" i="7"/>
  <c r="S271" i="7"/>
  <c r="S270" i="7"/>
  <c r="S269" i="7"/>
  <c r="S268" i="7"/>
  <c r="S267" i="7"/>
  <c r="S266" i="7"/>
  <c r="S265" i="7"/>
  <c r="S264" i="7"/>
  <c r="S263" i="7"/>
  <c r="S262" i="7"/>
  <c r="S261" i="7"/>
  <c r="S260" i="7"/>
  <c r="S259" i="7"/>
  <c r="S258" i="7"/>
  <c r="S257" i="7"/>
  <c r="S256" i="7"/>
  <c r="S255" i="7"/>
  <c r="S254" i="7"/>
  <c r="S253" i="7"/>
  <c r="S252" i="7"/>
  <c r="S251" i="7"/>
  <c r="S250" i="7"/>
  <c r="S249" i="7"/>
  <c r="S248" i="7"/>
  <c r="S247" i="7"/>
  <c r="S246" i="7"/>
  <c r="S245" i="7"/>
  <c r="S244" i="7"/>
  <c r="S243" i="7"/>
  <c r="S242" i="7"/>
  <c r="S241" i="7"/>
  <c r="S240" i="7"/>
  <c r="S239" i="7"/>
  <c r="S238" i="7"/>
  <c r="S237" i="7"/>
  <c r="S236" i="7"/>
  <c r="S235" i="7"/>
  <c r="S234" i="7"/>
  <c r="S233" i="7"/>
  <c r="S232" i="7"/>
  <c r="S231" i="7"/>
  <c r="S230" i="7"/>
  <c r="S229" i="7"/>
  <c r="S228" i="7"/>
  <c r="S227" i="7"/>
  <c r="S226" i="7"/>
  <c r="S225" i="7"/>
  <c r="S224" i="7"/>
  <c r="S223" i="7"/>
  <c r="S222" i="7"/>
  <c r="S221" i="7"/>
  <c r="S220" i="7"/>
  <c r="S219" i="7"/>
  <c r="S218" i="7"/>
  <c r="S217" i="7"/>
  <c r="S216" i="7"/>
  <c r="S215" i="7"/>
  <c r="S214" i="7"/>
  <c r="S213" i="7"/>
  <c r="S212" i="7"/>
  <c r="S211" i="7"/>
  <c r="S210" i="7"/>
  <c r="S209" i="7"/>
  <c r="S208" i="7"/>
  <c r="S207" i="7"/>
  <c r="S206" i="7"/>
  <c r="S205" i="7"/>
  <c r="S204" i="7"/>
  <c r="S203" i="7"/>
  <c r="S202" i="7"/>
  <c r="S201" i="7"/>
  <c r="S200" i="7"/>
  <c r="S199" i="7"/>
  <c r="S198" i="7"/>
  <c r="S197" i="7"/>
  <c r="S196" i="7"/>
  <c r="S195" i="7"/>
  <c r="S194" i="7"/>
  <c r="S193" i="7"/>
  <c r="S192" i="7"/>
  <c r="S191" i="7"/>
  <c r="S190" i="7"/>
  <c r="S189" i="7"/>
  <c r="S188" i="7"/>
  <c r="S187" i="7"/>
  <c r="S186" i="7"/>
  <c r="S185" i="7"/>
  <c r="S184" i="7"/>
  <c r="S183" i="7"/>
  <c r="S182" i="7"/>
  <c r="S181" i="7"/>
  <c r="S180" i="7"/>
  <c r="S179" i="7"/>
  <c r="S178" i="7"/>
  <c r="S177" i="7"/>
  <c r="S176" i="7"/>
  <c r="S175" i="7"/>
  <c r="S174" i="7"/>
  <c r="S173" i="7"/>
  <c r="S172" i="7"/>
  <c r="S171" i="7"/>
  <c r="S170" i="7"/>
  <c r="S169" i="7"/>
  <c r="S168" i="7"/>
  <c r="S167" i="7"/>
  <c r="S166" i="7"/>
  <c r="S165" i="7"/>
  <c r="S164" i="7"/>
  <c r="S163" i="7"/>
  <c r="S162" i="7"/>
  <c r="S161" i="7"/>
  <c r="S160" i="7"/>
  <c r="S159" i="7"/>
  <c r="S158" i="7"/>
  <c r="S157" i="7"/>
  <c r="S156" i="7"/>
  <c r="S155" i="7"/>
  <c r="S154" i="7"/>
  <c r="S153" i="7"/>
  <c r="S152" i="7"/>
  <c r="S151" i="7"/>
  <c r="S150" i="7"/>
  <c r="S149" i="7"/>
  <c r="S148" i="7"/>
  <c r="S147" i="7"/>
  <c r="S146" i="7"/>
  <c r="S145" i="7"/>
  <c r="S144" i="7"/>
  <c r="S143" i="7"/>
  <c r="S142" i="7"/>
  <c r="S141" i="7"/>
  <c r="S140" i="7"/>
  <c r="S139" i="7"/>
  <c r="S138" i="7"/>
  <c r="S137" i="7"/>
  <c r="S136" i="7"/>
  <c r="S135" i="7"/>
  <c r="S134" i="7"/>
  <c r="S133" i="7"/>
  <c r="S132" i="7"/>
  <c r="S131" i="7"/>
  <c r="S130" i="7"/>
  <c r="S129" i="7"/>
  <c r="S128" i="7"/>
  <c r="S127" i="7"/>
  <c r="S126" i="7"/>
  <c r="S125" i="7"/>
  <c r="S124" i="7"/>
  <c r="S123" i="7"/>
  <c r="S122" i="7"/>
  <c r="S121" i="7"/>
  <c r="S120" i="7"/>
  <c r="S119" i="7"/>
  <c r="S118" i="7"/>
  <c r="S117" i="7"/>
  <c r="S116" i="7"/>
  <c r="S115" i="7"/>
  <c r="S114" i="7"/>
  <c r="S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17" i="4"/>
  <c r="S16" i="4"/>
  <c r="S15" i="4"/>
  <c r="S14" i="4"/>
  <c r="S13" i="4"/>
  <c r="S12" i="4"/>
  <c r="S11" i="4"/>
  <c r="S10" i="4"/>
  <c r="S9" i="4"/>
  <c r="S8" i="4"/>
  <c r="S7" i="4"/>
  <c r="S6" i="4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F58" i="7"/>
  <c r="K58" i="7" s="1"/>
  <c r="K35" i="7"/>
  <c r="F35" i="7"/>
  <c r="F29" i="1"/>
  <c r="K29" i="1" s="1"/>
  <c r="F6" i="1"/>
  <c r="K6" i="1" s="1"/>
  <c r="F325" i="7"/>
  <c r="K325" i="7" s="1"/>
  <c r="F324" i="7"/>
  <c r="K324" i="7" s="1"/>
  <c r="F323" i="7"/>
  <c r="K323" i="7" s="1"/>
  <c r="F322" i="7"/>
  <c r="K322" i="7" s="1"/>
  <c r="F321" i="7"/>
  <c r="K321" i="7" s="1"/>
  <c r="F320" i="7"/>
  <c r="K320" i="7" s="1"/>
  <c r="F319" i="7"/>
  <c r="K319" i="7" s="1"/>
  <c r="F318" i="7"/>
  <c r="K318" i="7" s="1"/>
  <c r="F317" i="7"/>
  <c r="K317" i="7" s="1"/>
  <c r="F316" i="7"/>
  <c r="K316" i="7" s="1"/>
  <c r="F315" i="7"/>
  <c r="K315" i="7" s="1"/>
  <c r="F314" i="7"/>
  <c r="K314" i="7" s="1"/>
  <c r="F313" i="7"/>
  <c r="K313" i="7" s="1"/>
  <c r="F312" i="7"/>
  <c r="K312" i="7" s="1"/>
  <c r="F311" i="7"/>
  <c r="K311" i="7" s="1"/>
  <c r="F310" i="7"/>
  <c r="K310" i="7" s="1"/>
  <c r="F309" i="7"/>
  <c r="K309" i="7" s="1"/>
  <c r="F308" i="7"/>
  <c r="K308" i="7" s="1"/>
  <c r="F307" i="7"/>
  <c r="K307" i="7" s="1"/>
  <c r="F306" i="7"/>
  <c r="K306" i="7" s="1"/>
  <c r="F305" i="7"/>
  <c r="K305" i="7" s="1"/>
  <c r="F304" i="7"/>
  <c r="K304" i="7" s="1"/>
  <c r="F303" i="7"/>
  <c r="K303" i="7" s="1"/>
  <c r="F302" i="7"/>
  <c r="K302" i="7" s="1"/>
  <c r="F301" i="7"/>
  <c r="K301" i="7" s="1"/>
  <c r="F300" i="7"/>
  <c r="K300" i="7" s="1"/>
  <c r="F299" i="7"/>
  <c r="K299" i="7" s="1"/>
  <c r="F298" i="7"/>
  <c r="K298" i="7" s="1"/>
  <c r="F297" i="7"/>
  <c r="K297" i="7" s="1"/>
  <c r="F296" i="7"/>
  <c r="K296" i="7" s="1"/>
  <c r="F295" i="7"/>
  <c r="K295" i="7" s="1"/>
  <c r="F294" i="7"/>
  <c r="K294" i="7" s="1"/>
  <c r="F293" i="7"/>
  <c r="K293" i="7" s="1"/>
  <c r="F292" i="7"/>
  <c r="K292" i="7" s="1"/>
  <c r="F291" i="7"/>
  <c r="K291" i="7" s="1"/>
  <c r="F290" i="7"/>
  <c r="K290" i="7" s="1"/>
  <c r="F289" i="7"/>
  <c r="K289" i="7" s="1"/>
  <c r="F288" i="7"/>
  <c r="K288" i="7" s="1"/>
  <c r="F287" i="7"/>
  <c r="K287" i="7" s="1"/>
  <c r="F286" i="7"/>
  <c r="K286" i="7" s="1"/>
  <c r="F285" i="7"/>
  <c r="K285" i="7" s="1"/>
  <c r="F284" i="7"/>
  <c r="K284" i="7" s="1"/>
  <c r="F283" i="7"/>
  <c r="K283" i="7" s="1"/>
  <c r="F282" i="7"/>
  <c r="K282" i="7" s="1"/>
  <c r="F281" i="7"/>
  <c r="K281" i="7" s="1"/>
  <c r="F280" i="7"/>
  <c r="K280" i="7" s="1"/>
  <c r="F279" i="7"/>
  <c r="K279" i="7" s="1"/>
  <c r="F278" i="7"/>
  <c r="K278" i="7" s="1"/>
  <c r="K277" i="7"/>
  <c r="F276" i="7"/>
  <c r="K276" i="7" s="1"/>
  <c r="F275" i="7"/>
  <c r="K275" i="7" s="1"/>
  <c r="F274" i="7"/>
  <c r="K274" i="7" s="1"/>
  <c r="F273" i="7"/>
  <c r="K273" i="7" s="1"/>
  <c r="F272" i="7"/>
  <c r="K272" i="7" s="1"/>
  <c r="F271" i="7"/>
  <c r="K271" i="7" s="1"/>
  <c r="F270" i="7"/>
  <c r="K270" i="7" s="1"/>
  <c r="F269" i="7"/>
  <c r="K269" i="7" s="1"/>
  <c r="F268" i="7"/>
  <c r="K268" i="7" s="1"/>
  <c r="F267" i="7"/>
  <c r="K267" i="7" s="1"/>
  <c r="F266" i="7"/>
  <c r="K266" i="7" s="1"/>
  <c r="K265" i="7"/>
  <c r="F264" i="7"/>
  <c r="K264" i="7" s="1"/>
  <c r="F263" i="7"/>
  <c r="K263" i="7" s="1"/>
  <c r="F262" i="7"/>
  <c r="K262" i="7" s="1"/>
  <c r="F261" i="7"/>
  <c r="K261" i="7" s="1"/>
  <c r="F260" i="7"/>
  <c r="K260" i="7" s="1"/>
  <c r="F259" i="7"/>
  <c r="K259" i="7" s="1"/>
  <c r="F258" i="7"/>
  <c r="K258" i="7" s="1"/>
  <c r="F257" i="7"/>
  <c r="K257" i="7" s="1"/>
  <c r="F256" i="7"/>
  <c r="K256" i="7" s="1"/>
  <c r="F255" i="7"/>
  <c r="K255" i="7" s="1"/>
  <c r="F254" i="7"/>
  <c r="K254" i="7" s="1"/>
  <c r="F253" i="7"/>
  <c r="K253" i="7" s="1"/>
  <c r="F252" i="7"/>
  <c r="K252" i="7" s="1"/>
  <c r="F251" i="7"/>
  <c r="K251" i="7" s="1"/>
  <c r="F250" i="7"/>
  <c r="K250" i="7" s="1"/>
  <c r="K249" i="7"/>
  <c r="F248" i="7"/>
  <c r="K248" i="7" s="1"/>
  <c r="F247" i="7"/>
  <c r="K247" i="7" s="1"/>
  <c r="K246" i="7"/>
  <c r="F245" i="7"/>
  <c r="K245" i="7" s="1"/>
  <c r="F244" i="7"/>
  <c r="K244" i="7" s="1"/>
  <c r="F243" i="7"/>
  <c r="K243" i="7" s="1"/>
  <c r="F242" i="7"/>
  <c r="K242" i="7" s="1"/>
  <c r="F241" i="7"/>
  <c r="K241" i="7" s="1"/>
  <c r="F240" i="7"/>
  <c r="K240" i="7" s="1"/>
  <c r="F239" i="7"/>
  <c r="K239" i="7" s="1"/>
  <c r="F238" i="7"/>
  <c r="K238" i="7" s="1"/>
  <c r="F237" i="7"/>
  <c r="K237" i="7" s="1"/>
  <c r="F236" i="7"/>
  <c r="K236" i="7" s="1"/>
  <c r="F235" i="7"/>
  <c r="K235" i="7" s="1"/>
  <c r="K234" i="7"/>
  <c r="F233" i="7"/>
  <c r="K233" i="7" s="1"/>
  <c r="K232" i="7"/>
  <c r="K231" i="7"/>
  <c r="F230" i="7"/>
  <c r="K230" i="7" s="1"/>
  <c r="F229" i="7"/>
  <c r="K229" i="7" s="1"/>
  <c r="K228" i="7"/>
  <c r="F227" i="7"/>
  <c r="K227" i="7" s="1"/>
  <c r="F226" i="7"/>
  <c r="K226" i="7" s="1"/>
  <c r="F225" i="7"/>
  <c r="K225" i="7" s="1"/>
  <c r="F224" i="7"/>
  <c r="K224" i="7" s="1"/>
  <c r="F223" i="7"/>
  <c r="K223" i="7" s="1"/>
  <c r="F222" i="7"/>
  <c r="K222" i="7" s="1"/>
  <c r="K221" i="7"/>
  <c r="F220" i="7"/>
  <c r="K220" i="7" s="1"/>
  <c r="F219" i="7"/>
  <c r="K219" i="7" s="1"/>
  <c r="F218" i="7"/>
  <c r="K218" i="7" s="1"/>
  <c r="K217" i="7"/>
  <c r="K216" i="7"/>
  <c r="K215" i="7"/>
  <c r="F214" i="7"/>
  <c r="K214" i="7" s="1"/>
  <c r="F213" i="7"/>
  <c r="K213" i="7" s="1"/>
  <c r="F212" i="7"/>
  <c r="K212" i="7" s="1"/>
  <c r="K211" i="7"/>
  <c r="F210" i="7"/>
  <c r="K210" i="7" s="1"/>
  <c r="F209" i="7"/>
  <c r="K209" i="7" s="1"/>
  <c r="F208" i="7"/>
  <c r="K208" i="7" s="1"/>
  <c r="F207" i="7"/>
  <c r="K207" i="7" s="1"/>
  <c r="F206" i="7"/>
  <c r="K206" i="7" s="1"/>
  <c r="F205" i="7"/>
  <c r="K205" i="7" s="1"/>
  <c r="F204" i="7"/>
  <c r="K204" i="7" s="1"/>
  <c r="F203" i="7"/>
  <c r="K203" i="7" s="1"/>
  <c r="F202" i="7"/>
  <c r="K202" i="7" s="1"/>
  <c r="F201" i="7"/>
  <c r="K201" i="7" s="1"/>
  <c r="F200" i="7"/>
  <c r="K200" i="7" s="1"/>
  <c r="K199" i="7"/>
  <c r="F198" i="7"/>
  <c r="K198" i="7" s="1"/>
  <c r="F197" i="7"/>
  <c r="K197" i="7" s="1"/>
  <c r="K196" i="7"/>
  <c r="F195" i="7"/>
  <c r="K195" i="7" s="1"/>
  <c r="F194" i="7"/>
  <c r="K194" i="7" s="1"/>
  <c r="F193" i="7"/>
  <c r="K193" i="7" s="1"/>
  <c r="F192" i="7"/>
  <c r="K192" i="7" s="1"/>
  <c r="F191" i="7"/>
  <c r="K191" i="7" s="1"/>
  <c r="F190" i="7"/>
  <c r="K190" i="7" s="1"/>
  <c r="F189" i="7"/>
  <c r="K189" i="7" s="1"/>
  <c r="F188" i="7"/>
  <c r="K188" i="7" s="1"/>
  <c r="F187" i="7"/>
  <c r="K187" i="7" s="1"/>
  <c r="K186" i="7"/>
  <c r="K185" i="7"/>
  <c r="F184" i="7"/>
  <c r="K184" i="7" s="1"/>
  <c r="F183" i="7"/>
  <c r="K183" i="7" s="1"/>
  <c r="F182" i="7"/>
  <c r="K182" i="7" s="1"/>
  <c r="F181" i="7"/>
  <c r="K181" i="7" s="1"/>
  <c r="F180" i="7"/>
  <c r="K180" i="7" s="1"/>
  <c r="K179" i="7"/>
  <c r="F178" i="7"/>
  <c r="K178" i="7" s="1"/>
  <c r="F177" i="7"/>
  <c r="K177" i="7" s="1"/>
  <c r="F176" i="7"/>
  <c r="K176" i="7" s="1"/>
  <c r="F175" i="7"/>
  <c r="K175" i="7" s="1"/>
  <c r="F174" i="7"/>
  <c r="K174" i="7" s="1"/>
  <c r="F173" i="7"/>
  <c r="K173" i="7" s="1"/>
  <c r="F172" i="7"/>
  <c r="K172" i="7" s="1"/>
  <c r="K171" i="7"/>
  <c r="F170" i="7"/>
  <c r="K170" i="7" s="1"/>
  <c r="F169" i="7"/>
  <c r="K169" i="7" s="1"/>
  <c r="F168" i="7"/>
  <c r="K168" i="7" s="1"/>
  <c r="F167" i="7"/>
  <c r="K167" i="7" s="1"/>
  <c r="F166" i="7"/>
  <c r="K166" i="7" s="1"/>
  <c r="F165" i="7"/>
  <c r="K165" i="7" s="1"/>
  <c r="F164" i="7"/>
  <c r="K164" i="7" s="1"/>
  <c r="F163" i="7"/>
  <c r="K163" i="7" s="1"/>
  <c r="F162" i="7"/>
  <c r="K162" i="7" s="1"/>
  <c r="F161" i="7"/>
  <c r="K161" i="7" s="1"/>
  <c r="F160" i="7"/>
  <c r="K160" i="7" s="1"/>
  <c r="F159" i="7"/>
  <c r="K159" i="7" s="1"/>
  <c r="F158" i="7"/>
  <c r="K158" i="7" s="1"/>
  <c r="F157" i="7"/>
  <c r="K157" i="7" s="1"/>
  <c r="F156" i="7"/>
  <c r="K156" i="7" s="1"/>
  <c r="F155" i="7"/>
  <c r="K155" i="7" s="1"/>
  <c r="F154" i="7"/>
  <c r="K154" i="7" s="1"/>
  <c r="F153" i="7"/>
  <c r="K153" i="7" s="1"/>
  <c r="F152" i="7"/>
  <c r="K152" i="7" s="1"/>
  <c r="F151" i="7"/>
  <c r="K151" i="7" s="1"/>
  <c r="F150" i="7"/>
  <c r="K150" i="7" s="1"/>
  <c r="F149" i="7"/>
  <c r="K149" i="7" s="1"/>
  <c r="F148" i="7"/>
  <c r="K148" i="7" s="1"/>
  <c r="F147" i="7"/>
  <c r="K147" i="7" s="1"/>
  <c r="F146" i="7"/>
  <c r="K146" i="7" s="1"/>
  <c r="F145" i="7"/>
  <c r="K145" i="7" s="1"/>
  <c r="F144" i="7"/>
  <c r="K144" i="7" s="1"/>
  <c r="F143" i="7"/>
  <c r="K143" i="7" s="1"/>
  <c r="F142" i="7"/>
  <c r="K142" i="7" s="1"/>
  <c r="F141" i="7"/>
  <c r="K141" i="7" s="1"/>
  <c r="F140" i="7"/>
  <c r="K140" i="7" s="1"/>
  <c r="F139" i="7"/>
  <c r="K139" i="7" s="1"/>
  <c r="F138" i="7"/>
  <c r="K138" i="7" s="1"/>
  <c r="F137" i="7"/>
  <c r="K137" i="7" s="1"/>
  <c r="F136" i="7"/>
  <c r="K136" i="7" s="1"/>
  <c r="F135" i="7"/>
  <c r="K135" i="7" s="1"/>
  <c r="F134" i="7"/>
  <c r="K134" i="7" s="1"/>
  <c r="F133" i="7"/>
  <c r="K133" i="7" s="1"/>
  <c r="F132" i="7"/>
  <c r="K132" i="7" s="1"/>
  <c r="F131" i="7"/>
  <c r="K131" i="7" s="1"/>
  <c r="F130" i="7"/>
  <c r="K130" i="7" s="1"/>
  <c r="F129" i="7"/>
  <c r="K129" i="7" s="1"/>
  <c r="F128" i="7"/>
  <c r="K128" i="7" s="1"/>
  <c r="F127" i="7"/>
  <c r="K127" i="7" s="1"/>
  <c r="F126" i="7"/>
  <c r="K126" i="7" s="1"/>
  <c r="F125" i="7"/>
  <c r="K125" i="7" s="1"/>
  <c r="F124" i="7"/>
  <c r="K124" i="7" s="1"/>
  <c r="F123" i="7"/>
  <c r="K123" i="7" s="1"/>
  <c r="F122" i="7"/>
  <c r="K122" i="7" s="1"/>
  <c r="F121" i="7"/>
  <c r="K121" i="7" s="1"/>
  <c r="F120" i="7"/>
  <c r="K120" i="7" s="1"/>
  <c r="F119" i="7"/>
  <c r="K119" i="7" s="1"/>
  <c r="F118" i="7"/>
  <c r="K118" i="7" s="1"/>
  <c r="F117" i="7"/>
  <c r="K117" i="7" s="1"/>
  <c r="F116" i="7"/>
  <c r="K116" i="7" s="1"/>
  <c r="F115" i="7"/>
  <c r="K115" i="7" s="1"/>
  <c r="F114" i="7"/>
  <c r="K114" i="7" s="1"/>
  <c r="F113" i="7"/>
  <c r="K113" i="7" s="1"/>
  <c r="F112" i="7"/>
  <c r="K112" i="7" s="1"/>
  <c r="F111" i="7"/>
  <c r="K111" i="7" s="1"/>
  <c r="F110" i="7"/>
  <c r="K110" i="7" s="1"/>
  <c r="F109" i="7"/>
  <c r="K109" i="7" s="1"/>
  <c r="F108" i="7"/>
  <c r="K108" i="7" s="1"/>
  <c r="F107" i="7"/>
  <c r="K107" i="7" s="1"/>
  <c r="K106" i="7"/>
  <c r="F105" i="7"/>
  <c r="K105" i="7" s="1"/>
  <c r="F104" i="7"/>
  <c r="K104" i="7" s="1"/>
  <c r="F103" i="7"/>
  <c r="K103" i="7" s="1"/>
  <c r="K102" i="7"/>
  <c r="K101" i="7"/>
  <c r="F100" i="7"/>
  <c r="K100" i="7" s="1"/>
  <c r="K99" i="7"/>
  <c r="F98" i="7"/>
  <c r="K98" i="7" s="1"/>
  <c r="F97" i="7"/>
  <c r="K97" i="7" s="1"/>
  <c r="K96" i="7"/>
  <c r="F95" i="7"/>
  <c r="K95" i="7" s="1"/>
  <c r="K94" i="7"/>
  <c r="F93" i="7"/>
  <c r="K93" i="7" s="1"/>
  <c r="F92" i="7"/>
  <c r="K92" i="7" s="1"/>
  <c r="F91" i="7"/>
  <c r="K91" i="7" s="1"/>
  <c r="F90" i="7"/>
  <c r="K90" i="7" s="1"/>
  <c r="F89" i="7"/>
  <c r="K89" i="7" s="1"/>
  <c r="F88" i="7"/>
  <c r="K88" i="7" s="1"/>
  <c r="F87" i="7"/>
  <c r="K87" i="7" s="1"/>
  <c r="F86" i="7"/>
  <c r="K86" i="7" s="1"/>
  <c r="F85" i="7"/>
  <c r="K85" i="7" s="1"/>
  <c r="F84" i="7"/>
  <c r="K84" i="7" s="1"/>
  <c r="F83" i="7"/>
  <c r="K83" i="7" s="1"/>
  <c r="F82" i="7"/>
  <c r="K82" i="7" s="1"/>
  <c r="F81" i="7"/>
  <c r="K81" i="7" s="1"/>
  <c r="K80" i="7"/>
  <c r="F79" i="7"/>
  <c r="K79" i="7" s="1"/>
  <c r="F78" i="7"/>
  <c r="K78" i="7" s="1"/>
  <c r="F77" i="7"/>
  <c r="K77" i="7" s="1"/>
  <c r="F76" i="7"/>
  <c r="K76" i="7" s="1"/>
  <c r="F75" i="7"/>
  <c r="K75" i="7" s="1"/>
  <c r="F74" i="7"/>
  <c r="K74" i="7" s="1"/>
  <c r="F73" i="7"/>
  <c r="K73" i="7" s="1"/>
  <c r="F72" i="7"/>
  <c r="K72" i="7" s="1"/>
  <c r="F71" i="7"/>
  <c r="K71" i="7" s="1"/>
  <c r="F70" i="7"/>
  <c r="K70" i="7" s="1"/>
  <c r="F69" i="7"/>
  <c r="K69" i="7" s="1"/>
  <c r="F68" i="7"/>
  <c r="K68" i="7" s="1"/>
  <c r="F67" i="7"/>
  <c r="K67" i="7" s="1"/>
  <c r="F66" i="7"/>
  <c r="K66" i="7" s="1"/>
  <c r="F65" i="7"/>
  <c r="K65" i="7" s="1"/>
  <c r="F64" i="7"/>
  <c r="K64" i="7" s="1"/>
  <c r="F63" i="7"/>
  <c r="K63" i="7" s="1"/>
  <c r="F62" i="7"/>
  <c r="K62" i="7" s="1"/>
  <c r="F61" i="7"/>
  <c r="K61" i="7" s="1"/>
  <c r="F60" i="7"/>
  <c r="K60" i="7" s="1"/>
  <c r="F59" i="7"/>
  <c r="K59" i="7" s="1"/>
  <c r="F57" i="7"/>
  <c r="K57" i="7" s="1"/>
  <c r="F56" i="7"/>
  <c r="K56" i="7" s="1"/>
  <c r="F55" i="7"/>
  <c r="K55" i="7" s="1"/>
  <c r="F54" i="7"/>
  <c r="K54" i="7" s="1"/>
  <c r="F53" i="7"/>
  <c r="K53" i="7" s="1"/>
  <c r="F52" i="7"/>
  <c r="K52" i="7" s="1"/>
  <c r="F51" i="7"/>
  <c r="K51" i="7" s="1"/>
  <c r="F50" i="7"/>
  <c r="K50" i="7" s="1"/>
  <c r="F49" i="7"/>
  <c r="K49" i="7" s="1"/>
  <c r="F48" i="7"/>
  <c r="K48" i="7" s="1"/>
  <c r="F47" i="7"/>
  <c r="K47" i="7" s="1"/>
  <c r="F46" i="7"/>
  <c r="K46" i="7" s="1"/>
  <c r="F45" i="7"/>
  <c r="K45" i="7" s="1"/>
  <c r="F44" i="7"/>
  <c r="K44" i="7" s="1"/>
  <c r="F43" i="7"/>
  <c r="K43" i="7" s="1"/>
  <c r="F42" i="7"/>
  <c r="K42" i="7" s="1"/>
  <c r="F41" i="7"/>
  <c r="K41" i="7" s="1"/>
  <c r="F40" i="7"/>
  <c r="K40" i="7" s="1"/>
  <c r="F39" i="7"/>
  <c r="K39" i="7" s="1"/>
  <c r="F38" i="7"/>
  <c r="K38" i="7" s="1"/>
  <c r="F37" i="7"/>
  <c r="K37" i="7" s="1"/>
  <c r="F36" i="7"/>
  <c r="K36" i="7" s="1"/>
  <c r="S19" i="7"/>
  <c r="F44" i="3"/>
  <c r="F11" i="3"/>
  <c r="F26" i="3"/>
  <c r="F37" i="3"/>
  <c r="F9" i="3"/>
  <c r="F12" i="3"/>
  <c r="F32" i="3"/>
  <c r="F27" i="3"/>
  <c r="F31" i="3"/>
  <c r="F47" i="3"/>
  <c r="F18" i="3"/>
  <c r="F19" i="3"/>
  <c r="F24" i="3"/>
  <c r="F21" i="3"/>
  <c r="F28" i="3"/>
  <c r="F51" i="3"/>
  <c r="F22" i="3"/>
  <c r="F8" i="3"/>
  <c r="F52" i="3"/>
  <c r="F7" i="3"/>
  <c r="F53" i="3"/>
  <c r="F29" i="3"/>
  <c r="F25" i="3"/>
  <c r="F30" i="3"/>
  <c r="F35" i="3"/>
  <c r="F43" i="3"/>
  <c r="F42" i="3"/>
  <c r="F36" i="3"/>
  <c r="F50" i="3"/>
  <c r="F45" i="3"/>
  <c r="F33" i="3"/>
  <c r="F16" i="3"/>
  <c r="F10" i="3"/>
  <c r="F48" i="3"/>
  <c r="F20" i="3"/>
  <c r="F14" i="3"/>
  <c r="F13" i="3"/>
  <c r="F15" i="3"/>
  <c r="F38" i="3"/>
  <c r="F41" i="3"/>
  <c r="F46" i="3"/>
  <c r="F34" i="3"/>
  <c r="F39" i="3"/>
  <c r="F49" i="3"/>
  <c r="F40" i="3"/>
  <c r="F23" i="3"/>
  <c r="F6" i="3"/>
  <c r="F8" i="4"/>
  <c r="F7" i="4"/>
  <c r="F6" i="4"/>
  <c r="F15" i="4"/>
  <c r="F14" i="4"/>
  <c r="F12" i="4"/>
  <c r="F16" i="4"/>
  <c r="F13" i="4"/>
  <c r="F11" i="4"/>
  <c r="F9" i="4"/>
  <c r="F15" i="6"/>
  <c r="F8" i="6"/>
  <c r="F19" i="6"/>
  <c r="F14" i="6"/>
  <c r="F11" i="6"/>
  <c r="F16" i="6"/>
  <c r="F20" i="6"/>
  <c r="F7" i="6"/>
  <c r="F6" i="6"/>
  <c r="F17" i="6"/>
  <c r="F9" i="6"/>
  <c r="F12" i="6"/>
  <c r="F13" i="6"/>
  <c r="F18" i="6"/>
  <c r="F10" i="5"/>
  <c r="K10" i="5" s="1"/>
  <c r="F13" i="5"/>
  <c r="K13" i="5" s="1"/>
  <c r="F9" i="5"/>
  <c r="K9" i="5" s="1"/>
  <c r="F11" i="5"/>
  <c r="K11" i="5" s="1"/>
  <c r="F19" i="5"/>
  <c r="K19" i="5" s="1"/>
  <c r="F18" i="5"/>
  <c r="K18" i="5" s="1"/>
  <c r="F12" i="5"/>
  <c r="K12" i="5" s="1"/>
  <c r="F6" i="5"/>
  <c r="K6" i="5" s="1"/>
  <c r="K20" i="5"/>
  <c r="F8" i="5"/>
  <c r="K8" i="5" s="1"/>
  <c r="K17" i="5"/>
  <c r="F14" i="5"/>
  <c r="K14" i="5" s="1"/>
  <c r="F16" i="5"/>
  <c r="K16" i="5" s="1"/>
  <c r="F7" i="5"/>
  <c r="K7" i="5" s="1"/>
  <c r="F9" i="2"/>
  <c r="K9" i="2" s="1"/>
  <c r="F97" i="2"/>
  <c r="K97" i="2" s="1"/>
  <c r="F76" i="2"/>
  <c r="K76" i="2" s="1"/>
  <c r="F63" i="2"/>
  <c r="K63" i="2" s="1"/>
  <c r="F68" i="2"/>
  <c r="K68" i="2" s="1"/>
  <c r="K84" i="2"/>
  <c r="F14" i="2"/>
  <c r="K14" i="2" s="1"/>
  <c r="K110" i="2"/>
  <c r="F24" i="2"/>
  <c r="K24" i="2" s="1"/>
  <c r="F42" i="2"/>
  <c r="K42" i="2" s="1"/>
  <c r="F81" i="2"/>
  <c r="K81" i="2" s="1"/>
  <c r="F65" i="2"/>
  <c r="K65" i="2" s="1"/>
  <c r="F91" i="2"/>
  <c r="K91" i="2" s="1"/>
  <c r="F34" i="2"/>
  <c r="K34" i="2" s="1"/>
  <c r="F129" i="2"/>
  <c r="K129" i="2" s="1"/>
  <c r="F126" i="2"/>
  <c r="K126" i="2" s="1"/>
  <c r="K70" i="2"/>
  <c r="F60" i="2"/>
  <c r="K60" i="2" s="1"/>
  <c r="F17" i="2"/>
  <c r="K17" i="2" s="1"/>
  <c r="F35" i="2"/>
  <c r="K35" i="2" s="1"/>
  <c r="F83" i="2"/>
  <c r="K83" i="2" s="1"/>
  <c r="F15" i="2"/>
  <c r="K15" i="2" s="1"/>
  <c r="F132" i="2"/>
  <c r="K132" i="2" s="1"/>
  <c r="F71" i="2"/>
  <c r="K71" i="2" s="1"/>
  <c r="F47" i="2"/>
  <c r="K47" i="2" s="1"/>
  <c r="F96" i="2"/>
  <c r="K96" i="2" s="1"/>
  <c r="F75" i="2"/>
  <c r="K75" i="2" s="1"/>
  <c r="K116" i="2"/>
  <c r="F44" i="2"/>
  <c r="K44" i="2" s="1"/>
  <c r="F46" i="2"/>
  <c r="K46" i="2" s="1"/>
  <c r="F16" i="2"/>
  <c r="K16" i="2" s="1"/>
  <c r="F103" i="2"/>
  <c r="K103" i="2" s="1"/>
  <c r="F8" i="2"/>
  <c r="K8" i="2" s="1"/>
  <c r="F54" i="2"/>
  <c r="K54" i="2" s="1"/>
  <c r="K120" i="2"/>
  <c r="F99" i="2"/>
  <c r="K99" i="2" s="1"/>
  <c r="F26" i="2"/>
  <c r="K26" i="2" s="1"/>
  <c r="F23" i="2"/>
  <c r="K23" i="2" s="1"/>
  <c r="F72" i="2"/>
  <c r="K72" i="2" s="1"/>
  <c r="F53" i="2"/>
  <c r="K53" i="2" s="1"/>
  <c r="F73" i="2"/>
  <c r="K73" i="2" s="1"/>
  <c r="F119" i="2"/>
  <c r="K119" i="2" s="1"/>
  <c r="F128" i="2"/>
  <c r="K128" i="2" s="1"/>
  <c r="F86" i="2"/>
  <c r="K86" i="2" s="1"/>
  <c r="F69" i="2"/>
  <c r="K69" i="2" s="1"/>
  <c r="F125" i="2"/>
  <c r="K125" i="2" s="1"/>
  <c r="F52" i="2"/>
  <c r="K52" i="2" s="1"/>
  <c r="F62" i="2"/>
  <c r="K62" i="2" s="1"/>
  <c r="F50" i="2"/>
  <c r="K50" i="2" s="1"/>
  <c r="F89" i="2"/>
  <c r="K89" i="2" s="1"/>
  <c r="F112" i="2"/>
  <c r="K112" i="2" s="1"/>
  <c r="F88" i="2"/>
  <c r="K88" i="2" s="1"/>
  <c r="F32" i="2"/>
  <c r="K32" i="2" s="1"/>
  <c r="F123" i="2"/>
  <c r="K123" i="2" s="1"/>
  <c r="F57" i="2"/>
  <c r="K57" i="2" s="1"/>
  <c r="F7" i="2"/>
  <c r="K7" i="2" s="1"/>
  <c r="F80" i="2"/>
  <c r="K80" i="2" s="1"/>
  <c r="K133" i="2"/>
  <c r="F11" i="2"/>
  <c r="K11" i="2" s="1"/>
  <c r="F37" i="2"/>
  <c r="K37" i="2" s="1"/>
  <c r="F117" i="2"/>
  <c r="K117" i="2" s="1"/>
  <c r="F38" i="2"/>
  <c r="K38" i="2" s="1"/>
  <c r="K85" i="2"/>
  <c r="F25" i="2"/>
  <c r="K25" i="2" s="1"/>
  <c r="F36" i="2"/>
  <c r="K36" i="2" s="1"/>
  <c r="F105" i="2"/>
  <c r="K105" i="2" s="1"/>
  <c r="K131" i="2"/>
  <c r="F90" i="2"/>
  <c r="K90" i="2" s="1"/>
  <c r="K130" i="2"/>
  <c r="F122" i="2"/>
  <c r="K122" i="2" s="1"/>
  <c r="F107" i="2"/>
  <c r="K107" i="2" s="1"/>
  <c r="F102" i="2"/>
  <c r="K102" i="2" s="1"/>
  <c r="F59" i="2"/>
  <c r="K59" i="2" s="1"/>
  <c r="F43" i="2"/>
  <c r="K43" i="2" s="1"/>
  <c r="K115" i="2"/>
  <c r="F87" i="2"/>
  <c r="K87" i="2" s="1"/>
  <c r="F19" i="2"/>
  <c r="K19" i="2" s="1"/>
  <c r="F109" i="2"/>
  <c r="K109" i="2" s="1"/>
  <c r="F93" i="2"/>
  <c r="K93" i="2" s="1"/>
  <c r="F18" i="2"/>
  <c r="K18" i="2" s="1"/>
  <c r="F10" i="2"/>
  <c r="K10" i="2" s="1"/>
  <c r="F30" i="2"/>
  <c r="K30" i="2" s="1"/>
  <c r="F92" i="2"/>
  <c r="K92" i="2" s="1"/>
  <c r="F49" i="2"/>
  <c r="K49" i="2" s="1"/>
  <c r="F41" i="2"/>
  <c r="K41" i="2" s="1"/>
  <c r="F118" i="2"/>
  <c r="K118" i="2" s="1"/>
  <c r="K95" i="2"/>
  <c r="F12" i="2"/>
  <c r="K12" i="2" s="1"/>
  <c r="F13" i="2"/>
  <c r="K13" i="2" s="1"/>
  <c r="F45" i="2"/>
  <c r="K45" i="2" s="1"/>
  <c r="K78" i="2"/>
  <c r="F27" i="2"/>
  <c r="K27" i="2" s="1"/>
  <c r="F22" i="2"/>
  <c r="K22" i="2" s="1"/>
  <c r="F66" i="2"/>
  <c r="K66" i="2" s="1"/>
  <c r="F58" i="2"/>
  <c r="K58" i="2" s="1"/>
  <c r="F28" i="2"/>
  <c r="K28" i="2" s="1"/>
  <c r="F40" i="2"/>
  <c r="K40" i="2" s="1"/>
  <c r="F56" i="2"/>
  <c r="K56" i="2" s="1"/>
  <c r="F21" i="2"/>
  <c r="K21" i="2" s="1"/>
  <c r="F6" i="2"/>
  <c r="K6" i="2" s="1"/>
  <c r="F113" i="2"/>
  <c r="K113" i="2" s="1"/>
  <c r="K114" i="2"/>
  <c r="F51" i="2"/>
  <c r="K51" i="2" s="1"/>
  <c r="F74" i="2"/>
  <c r="K74" i="2" s="1"/>
  <c r="F31" i="2"/>
  <c r="K31" i="2" s="1"/>
  <c r="F101" i="2"/>
  <c r="K101" i="2" s="1"/>
  <c r="F20" i="2"/>
  <c r="K20" i="2" s="1"/>
  <c r="F106" i="2"/>
  <c r="K106" i="2" s="1"/>
  <c r="F104" i="2"/>
  <c r="K104" i="2" s="1"/>
  <c r="F121" i="2"/>
  <c r="K121" i="2" s="1"/>
  <c r="F108" i="2"/>
  <c r="K108" i="2" s="1"/>
  <c r="F61" i="2"/>
  <c r="K61" i="2" s="1"/>
  <c r="F77" i="2"/>
  <c r="K77" i="2" s="1"/>
  <c r="F33" i="2"/>
  <c r="K33" i="2" s="1"/>
  <c r="K127" i="2"/>
  <c r="F100" i="2"/>
  <c r="K100" i="2" s="1"/>
  <c r="K98" i="2"/>
  <c r="F124" i="2"/>
  <c r="K124" i="2" s="1"/>
  <c r="F94" i="2"/>
  <c r="K94" i="2" s="1"/>
  <c r="F64" i="2"/>
  <c r="K64" i="2" s="1"/>
  <c r="F55" i="2"/>
  <c r="K55" i="2" s="1"/>
  <c r="F111" i="2"/>
  <c r="K111" i="2" s="1"/>
  <c r="F82" i="2"/>
  <c r="K82" i="2" s="1"/>
  <c r="F39" i="2"/>
  <c r="K39" i="2" s="1"/>
  <c r="F67" i="2"/>
  <c r="K67" i="2" s="1"/>
  <c r="F29" i="2"/>
  <c r="K29" i="2" s="1"/>
  <c r="F48" i="2"/>
  <c r="K48" i="2" s="1"/>
  <c r="K73" i="1"/>
  <c r="K72" i="1"/>
  <c r="K49" i="1"/>
  <c r="F60" i="1"/>
  <c r="K60" i="1" s="1"/>
  <c r="F16" i="1"/>
  <c r="K16" i="1" s="1"/>
  <c r="F25" i="1"/>
  <c r="K25" i="1" s="1"/>
  <c r="K70" i="1"/>
  <c r="F31" i="1"/>
  <c r="K31" i="1" s="1"/>
  <c r="F36" i="1"/>
  <c r="K36" i="1" s="1"/>
  <c r="F66" i="1"/>
  <c r="K66" i="1" s="1"/>
  <c r="F32" i="1"/>
  <c r="K32" i="1" s="1"/>
  <c r="F54" i="1"/>
  <c r="K54" i="1" s="1"/>
  <c r="F55" i="1"/>
  <c r="K55" i="1" s="1"/>
  <c r="F33" i="1"/>
  <c r="K33" i="1" s="1"/>
  <c r="F26" i="1"/>
  <c r="K26" i="1" s="1"/>
  <c r="F44" i="1"/>
  <c r="K44" i="1" s="1"/>
  <c r="F9" i="1"/>
  <c r="K9" i="1" s="1"/>
  <c r="F20" i="1"/>
  <c r="K20" i="1" s="1"/>
  <c r="F14" i="1"/>
  <c r="K14" i="1" s="1"/>
  <c r="F69" i="1"/>
  <c r="K69" i="1" s="1"/>
  <c r="F30" i="1"/>
  <c r="K30" i="1" s="1"/>
  <c r="K65" i="1"/>
  <c r="F42" i="1"/>
  <c r="K42" i="1" s="1"/>
  <c r="F37" i="1"/>
  <c r="K37" i="1" s="1"/>
  <c r="F11" i="1"/>
  <c r="K11" i="1" s="1"/>
  <c r="F74" i="1"/>
  <c r="K74" i="1" s="1"/>
  <c r="F47" i="1"/>
  <c r="K47" i="1" s="1"/>
  <c r="F40" i="1"/>
  <c r="K40" i="1" s="1"/>
  <c r="F28" i="1"/>
  <c r="K28" i="1" s="1"/>
  <c r="F64" i="1"/>
  <c r="K64" i="1" s="1"/>
  <c r="K67" i="1"/>
  <c r="F52" i="1"/>
  <c r="K52" i="1" s="1"/>
  <c r="F13" i="1"/>
  <c r="K13" i="1" s="1"/>
  <c r="F48" i="1"/>
  <c r="K48" i="1" s="1"/>
  <c r="F27" i="1"/>
  <c r="K27" i="1" s="1"/>
  <c r="F39" i="1"/>
  <c r="K39" i="1" s="1"/>
  <c r="F45" i="1"/>
  <c r="K45" i="1" s="1"/>
  <c r="F46" i="1"/>
  <c r="K46" i="1" s="1"/>
  <c r="F35" i="1"/>
  <c r="K35" i="1" s="1"/>
  <c r="F22" i="1"/>
  <c r="K22" i="1" s="1"/>
  <c r="F49" i="1"/>
  <c r="F63" i="1"/>
  <c r="K63" i="1" s="1"/>
  <c r="F50" i="1"/>
  <c r="K50" i="1" s="1"/>
  <c r="F18" i="1"/>
  <c r="K18" i="1" s="1"/>
  <c r="F38" i="1"/>
  <c r="K38" i="1" s="1"/>
  <c r="F76" i="1"/>
  <c r="K76" i="1" s="1"/>
  <c r="F24" i="1"/>
  <c r="K24" i="1" s="1"/>
  <c r="F23" i="1"/>
  <c r="K23" i="1" s="1"/>
  <c r="F41" i="1"/>
  <c r="K41" i="1" s="1"/>
  <c r="K77" i="1"/>
  <c r="F12" i="1"/>
  <c r="K12" i="1" s="1"/>
  <c r="F75" i="1"/>
  <c r="K75" i="1" s="1"/>
  <c r="K51" i="1"/>
  <c r="F21" i="1"/>
  <c r="K21" i="1" s="1"/>
  <c r="F34" i="1"/>
  <c r="K34" i="1" s="1"/>
  <c r="F15" i="1"/>
  <c r="K15" i="1" s="1"/>
  <c r="F10" i="1"/>
  <c r="K10" i="1" s="1"/>
  <c r="F7" i="1"/>
  <c r="K7" i="1" s="1"/>
  <c r="F59" i="1"/>
  <c r="K59" i="1" s="1"/>
  <c r="F58" i="1"/>
  <c r="K58" i="1" s="1"/>
  <c r="F56" i="1"/>
  <c r="K56" i="1" s="1"/>
  <c r="F57" i="1"/>
  <c r="K57" i="1" s="1"/>
  <c r="F8" i="1"/>
  <c r="K8" i="1" s="1"/>
  <c r="F43" i="1"/>
  <c r="K43" i="1" s="1"/>
  <c r="F62" i="1"/>
  <c r="K62" i="1" s="1"/>
  <c r="F68" i="1"/>
  <c r="K68" i="1" s="1"/>
  <c r="F53" i="1"/>
  <c r="K53" i="1" s="1"/>
  <c r="F61" i="1"/>
  <c r="K61" i="1" s="1"/>
  <c r="F71" i="1"/>
  <c r="K71" i="1" s="1"/>
  <c r="F19" i="1"/>
  <c r="K16" i="6" l="1"/>
  <c r="K13" i="6"/>
  <c r="K17" i="6"/>
  <c r="K11" i="6"/>
  <c r="K8" i="6"/>
  <c r="K18" i="6"/>
  <c r="F10" i="6"/>
  <c r="K14" i="6"/>
  <c r="K12" i="6"/>
  <c r="K6" i="6"/>
  <c r="K7" i="6"/>
  <c r="K19" i="6"/>
  <c r="U32" i="7"/>
  <c r="F15" i="5"/>
  <c r="T32" i="7"/>
  <c r="S32" i="7"/>
  <c r="R32" i="7"/>
  <c r="Q32" i="7"/>
  <c r="P32" i="7"/>
  <c r="O32" i="7"/>
  <c r="N32" i="7"/>
  <c r="M32" i="7"/>
  <c r="L32" i="7"/>
  <c r="J32" i="7"/>
  <c r="F10" i="4"/>
  <c r="K7" i="4"/>
  <c r="K9" i="4"/>
  <c r="K6" i="4"/>
  <c r="F17" i="3"/>
  <c r="F79" i="2"/>
  <c r="K79" i="2" s="1"/>
  <c r="K19" i="1"/>
  <c r="S18" i="7"/>
  <c r="K11" i="4"/>
  <c r="K13" i="4"/>
  <c r="K17" i="4"/>
  <c r="K16" i="4"/>
  <c r="K12" i="4"/>
  <c r="K14" i="4"/>
  <c r="K15" i="4"/>
  <c r="K8" i="4"/>
  <c r="K15" i="6"/>
  <c r="K21" i="6"/>
  <c r="K20" i="6"/>
  <c r="K9" i="6"/>
  <c r="F17" i="1"/>
  <c r="K17" i="1" s="1"/>
  <c r="K32" i="7" l="1"/>
  <c r="S17" i="7"/>
  <c r="S13" i="7" l="1"/>
  <c r="S12" i="7"/>
  <c r="K8" i="3" l="1"/>
  <c r="K32" i="3"/>
  <c r="K41" i="3"/>
  <c r="K45" i="3"/>
  <c r="K16" i="3"/>
  <c r="K43" i="3"/>
  <c r="K33" i="3"/>
  <c r="K14" i="3"/>
  <c r="K6" i="3"/>
  <c r="K13" i="3"/>
  <c r="K18" i="3"/>
  <c r="K27" i="3"/>
  <c r="K23" i="3"/>
  <c r="K40" i="3"/>
  <c r="K52" i="3"/>
  <c r="K17" i="3"/>
  <c r="K7" i="3"/>
  <c r="K22" i="3"/>
  <c r="K28" i="3"/>
  <c r="K31" i="3"/>
  <c r="K44" i="3"/>
  <c r="K12" i="3"/>
  <c r="K20" i="3"/>
  <c r="K24" i="3"/>
  <c r="K48" i="3"/>
  <c r="K25" i="3"/>
  <c r="K39" i="3"/>
  <c r="K11" i="3"/>
  <c r="K46" i="3"/>
  <c r="K34" i="3"/>
  <c r="K51" i="3"/>
  <c r="K15" i="3"/>
  <c r="K29" i="3"/>
  <c r="K9" i="3"/>
  <c r="K26" i="3"/>
  <c r="K38" i="3"/>
  <c r="K10" i="3"/>
  <c r="K19" i="3"/>
  <c r="K47" i="3"/>
  <c r="K21" i="3"/>
  <c r="K30" i="3"/>
  <c r="K53" i="3"/>
  <c r="K35" i="3"/>
  <c r="K50" i="3"/>
  <c r="K49" i="3"/>
  <c r="K37" i="3"/>
  <c r="K36" i="3"/>
  <c r="W17" i="3"/>
  <c r="X17" i="3"/>
  <c r="Z17" i="3"/>
  <c r="AA17" i="3"/>
  <c r="W7" i="3"/>
  <c r="X7" i="3"/>
  <c r="Z7" i="3"/>
  <c r="AA7" i="3"/>
  <c r="W22" i="3"/>
  <c r="X22" i="3"/>
  <c r="Z22" i="3"/>
  <c r="AA22" i="3"/>
  <c r="W28" i="3"/>
  <c r="X28" i="3"/>
  <c r="Z28" i="3"/>
  <c r="AA28" i="3"/>
  <c r="W31" i="3"/>
  <c r="X31" i="3"/>
  <c r="Z31" i="3"/>
  <c r="AA31" i="3"/>
  <c r="W44" i="3"/>
  <c r="X44" i="3"/>
  <c r="Z44" i="3"/>
  <c r="AA44" i="3"/>
  <c r="W12" i="3"/>
  <c r="X12" i="3"/>
  <c r="Z12" i="3"/>
  <c r="AA12" i="3"/>
  <c r="W20" i="3"/>
  <c r="X20" i="3"/>
  <c r="Z20" i="3"/>
  <c r="AA20" i="3"/>
  <c r="W24" i="3"/>
  <c r="X24" i="3"/>
  <c r="Z24" i="3"/>
  <c r="AA24" i="3"/>
  <c r="W48" i="3"/>
  <c r="X48" i="3"/>
  <c r="Z48" i="3"/>
  <c r="AA48" i="3"/>
  <c r="W25" i="3"/>
  <c r="X25" i="3"/>
  <c r="Z25" i="3"/>
  <c r="AA25" i="3"/>
  <c r="W39" i="3"/>
  <c r="X39" i="3"/>
  <c r="Z39" i="3"/>
  <c r="AA39" i="3"/>
  <c r="W11" i="3"/>
  <c r="X11" i="3"/>
  <c r="Z11" i="3"/>
  <c r="AA11" i="3"/>
  <c r="W46" i="3"/>
  <c r="X46" i="3"/>
  <c r="Z46" i="3"/>
  <c r="AA46" i="3"/>
  <c r="W34" i="3"/>
  <c r="X34" i="3"/>
  <c r="Z34" i="3"/>
  <c r="AA34" i="3"/>
  <c r="W51" i="3"/>
  <c r="X51" i="3"/>
  <c r="Z51" i="3"/>
  <c r="AA51" i="3"/>
  <c r="W15" i="3"/>
  <c r="X15" i="3"/>
  <c r="Z15" i="3"/>
  <c r="AA15" i="3"/>
  <c r="W29" i="3"/>
  <c r="X29" i="3"/>
  <c r="Z29" i="3"/>
  <c r="AA29" i="3"/>
  <c r="W9" i="3"/>
  <c r="X9" i="3"/>
  <c r="Z9" i="3"/>
  <c r="AA9" i="3"/>
  <c r="W26" i="3"/>
  <c r="X26" i="3"/>
  <c r="Z26" i="3"/>
  <c r="AA26" i="3"/>
  <c r="W38" i="3"/>
  <c r="X38" i="3"/>
  <c r="Z38" i="3"/>
  <c r="AA38" i="3"/>
  <c r="W10" i="3"/>
  <c r="X10" i="3"/>
  <c r="Z10" i="3"/>
  <c r="AA10" i="3"/>
  <c r="W19" i="3"/>
  <c r="X19" i="3"/>
  <c r="Z19" i="3"/>
  <c r="AA19" i="3"/>
  <c r="W47" i="3"/>
  <c r="X47" i="3"/>
  <c r="Z47" i="3"/>
  <c r="AA47" i="3"/>
  <c r="W21" i="3"/>
  <c r="X21" i="3"/>
  <c r="Z21" i="3"/>
  <c r="AA21" i="3"/>
  <c r="W30" i="3"/>
  <c r="X30" i="3"/>
  <c r="Z30" i="3"/>
  <c r="AA30" i="3"/>
  <c r="W53" i="3"/>
  <c r="X53" i="3"/>
  <c r="Z53" i="3"/>
  <c r="AA53" i="3"/>
  <c r="W35" i="3"/>
  <c r="X35" i="3"/>
  <c r="Z35" i="3"/>
  <c r="AA35" i="3"/>
  <c r="W50" i="3"/>
  <c r="X50" i="3"/>
  <c r="Z50" i="3"/>
  <c r="AA50" i="3"/>
  <c r="W49" i="3"/>
  <c r="X49" i="3"/>
  <c r="Z49" i="3"/>
  <c r="AA49" i="3"/>
  <c r="W37" i="3"/>
  <c r="X37" i="3"/>
  <c r="Z37" i="3"/>
  <c r="AA37" i="3"/>
  <c r="W36" i="3"/>
  <c r="X36" i="3"/>
  <c r="Z36" i="3"/>
  <c r="AA36" i="3"/>
  <c r="W17" i="6"/>
  <c r="X17" i="6"/>
  <c r="Z17" i="6"/>
  <c r="AA17" i="6"/>
  <c r="AA52" i="3"/>
  <c r="Z52" i="3"/>
  <c r="X52" i="3"/>
  <c r="W52" i="3"/>
  <c r="AA40" i="3"/>
  <c r="Z40" i="3"/>
  <c r="X40" i="3"/>
  <c r="W40" i="3"/>
  <c r="AA23" i="3"/>
  <c r="Z23" i="3"/>
  <c r="X23" i="3"/>
  <c r="W23" i="3"/>
  <c r="AA27" i="3"/>
  <c r="Z27" i="3"/>
  <c r="X27" i="3"/>
  <c r="W27" i="3"/>
  <c r="AA18" i="3"/>
  <c r="Z18" i="3"/>
  <c r="X18" i="3"/>
  <c r="W18" i="3"/>
  <c r="AA13" i="3"/>
  <c r="Z13" i="3"/>
  <c r="X13" i="3"/>
  <c r="W13" i="3"/>
  <c r="AA6" i="3"/>
  <c r="Z6" i="3"/>
  <c r="X6" i="3"/>
  <c r="W6" i="3"/>
  <c r="AA14" i="3"/>
  <c r="Z14" i="3"/>
  <c r="X14" i="3"/>
  <c r="W14" i="3"/>
  <c r="AA33" i="3"/>
  <c r="Z33" i="3"/>
  <c r="X33" i="3"/>
  <c r="W33" i="3"/>
  <c r="AA43" i="3"/>
  <c r="Z43" i="3"/>
  <c r="X43" i="3"/>
  <c r="W43" i="3"/>
  <c r="AA16" i="3"/>
  <c r="Z16" i="3"/>
  <c r="X16" i="3"/>
  <c r="W16" i="3"/>
  <c r="AA45" i="3"/>
  <c r="Z45" i="3"/>
  <c r="X45" i="3"/>
  <c r="W45" i="3"/>
  <c r="AA41" i="3"/>
  <c r="Z41" i="3"/>
  <c r="X41" i="3"/>
  <c r="W41" i="3"/>
  <c r="AA32" i="3"/>
  <c r="Z32" i="3"/>
  <c r="X32" i="3"/>
  <c r="W32" i="3"/>
  <c r="AA8" i="3"/>
  <c r="Z8" i="3"/>
  <c r="X8" i="3"/>
  <c r="W8" i="3"/>
  <c r="AA42" i="3"/>
  <c r="Z42" i="3"/>
  <c r="X42" i="3"/>
  <c r="W42" i="3"/>
  <c r="AA8" i="4"/>
  <c r="Z8" i="4"/>
  <c r="X8" i="4"/>
  <c r="W8" i="4"/>
  <c r="AA15" i="4"/>
  <c r="Z15" i="4"/>
  <c r="X15" i="4"/>
  <c r="W15" i="4"/>
  <c r="AA16" i="4"/>
  <c r="Z16" i="4"/>
  <c r="X16" i="4"/>
  <c r="W16" i="4"/>
  <c r="AA10" i="4"/>
  <c r="Z10" i="4"/>
  <c r="X10" i="4"/>
  <c r="W10" i="4"/>
  <c r="AA12" i="4"/>
  <c r="Z12" i="4"/>
  <c r="X12" i="4"/>
  <c r="W12" i="4"/>
  <c r="AA13" i="4"/>
  <c r="Z13" i="4"/>
  <c r="X13" i="4"/>
  <c r="W13" i="4"/>
  <c r="AA9" i="4"/>
  <c r="Z9" i="4"/>
  <c r="X9" i="4"/>
  <c r="W9" i="4"/>
  <c r="AA17" i="4"/>
  <c r="Z17" i="4"/>
  <c r="X17" i="4"/>
  <c r="W17" i="4"/>
  <c r="AA7" i="4"/>
  <c r="Z7" i="4"/>
  <c r="X7" i="4"/>
  <c r="W7" i="4"/>
  <c r="AA6" i="4"/>
  <c r="Z6" i="4"/>
  <c r="X6" i="4"/>
  <c r="W6" i="4"/>
  <c r="AA14" i="4"/>
  <c r="Z14" i="4"/>
  <c r="X14" i="4"/>
  <c r="W14" i="4"/>
  <c r="AA11" i="4"/>
  <c r="Z11" i="4"/>
  <c r="X11" i="4"/>
  <c r="W11" i="4"/>
  <c r="AA21" i="6"/>
  <c r="Z21" i="6"/>
  <c r="X21" i="6"/>
  <c r="W21" i="6"/>
  <c r="AA13" i="6"/>
  <c r="Z13" i="6"/>
  <c r="X13" i="6"/>
  <c r="W13" i="6"/>
  <c r="AA15" i="6"/>
  <c r="Z15" i="6"/>
  <c r="X15" i="6"/>
  <c r="W15" i="6"/>
  <c r="AA6" i="6"/>
  <c r="Z6" i="6"/>
  <c r="X6" i="6"/>
  <c r="W6" i="6"/>
  <c r="AA12" i="6"/>
  <c r="Z12" i="6"/>
  <c r="X12" i="6"/>
  <c r="W12" i="6"/>
  <c r="AA11" i="6"/>
  <c r="Z11" i="6"/>
  <c r="X11" i="6"/>
  <c r="W11" i="6"/>
  <c r="AA16" i="6"/>
  <c r="Z16" i="6"/>
  <c r="X16" i="6"/>
  <c r="W16" i="6"/>
  <c r="AA7" i="6"/>
  <c r="Z7" i="6"/>
  <c r="X7" i="6"/>
  <c r="W7" i="6"/>
  <c r="AA19" i="6"/>
  <c r="Z19" i="6"/>
  <c r="X19" i="6"/>
  <c r="W19" i="6"/>
  <c r="AA10" i="6"/>
  <c r="Z10" i="6"/>
  <c r="X10" i="6"/>
  <c r="W10" i="6"/>
  <c r="AA14" i="6"/>
  <c r="Z14" i="6"/>
  <c r="X14" i="6"/>
  <c r="W14" i="6"/>
  <c r="AA8" i="6"/>
  <c r="Z8" i="6"/>
  <c r="X8" i="6"/>
  <c r="W8" i="6"/>
  <c r="AA18" i="6"/>
  <c r="Z18" i="6"/>
  <c r="X18" i="6"/>
  <c r="W18" i="6"/>
  <c r="AA9" i="6"/>
  <c r="Z9" i="6"/>
  <c r="X9" i="6"/>
  <c r="W9" i="6"/>
  <c r="AA20" i="6"/>
  <c r="Z20" i="6"/>
  <c r="X20" i="6"/>
  <c r="W20" i="6"/>
  <c r="AA19" i="5"/>
  <c r="Z19" i="5"/>
  <c r="X19" i="5"/>
  <c r="W19" i="5"/>
  <c r="AA13" i="5"/>
  <c r="Z13" i="5"/>
  <c r="X13" i="5"/>
  <c r="W13" i="5"/>
  <c r="AA14" i="5"/>
  <c r="Z14" i="5"/>
  <c r="X14" i="5"/>
  <c r="W14" i="5"/>
  <c r="AA6" i="5"/>
  <c r="Z6" i="5"/>
  <c r="X6" i="5"/>
  <c r="W6" i="5"/>
  <c r="AA17" i="5"/>
  <c r="Z17" i="5"/>
  <c r="X17" i="5"/>
  <c r="W17" i="5"/>
  <c r="AA20" i="5"/>
  <c r="Z20" i="5"/>
  <c r="X20" i="5"/>
  <c r="W20" i="5"/>
  <c r="AA12" i="5"/>
  <c r="Z12" i="5"/>
  <c r="X12" i="5"/>
  <c r="W12" i="5"/>
  <c r="AA16" i="5"/>
  <c r="Z16" i="5"/>
  <c r="X16" i="5"/>
  <c r="W16" i="5"/>
  <c r="AA8" i="5"/>
  <c r="Z8" i="5"/>
  <c r="X8" i="5"/>
  <c r="W8" i="5"/>
  <c r="AA18" i="5"/>
  <c r="Z18" i="5"/>
  <c r="X18" i="5"/>
  <c r="W18" i="5"/>
  <c r="AA10" i="5"/>
  <c r="Z10" i="5"/>
  <c r="X10" i="5"/>
  <c r="W10" i="5"/>
  <c r="AA15" i="5"/>
  <c r="Z15" i="5"/>
  <c r="X15" i="5"/>
  <c r="W15" i="5"/>
  <c r="AA9" i="5"/>
  <c r="Z9" i="5"/>
  <c r="X9" i="5"/>
  <c r="W9" i="5"/>
  <c r="AA11" i="5"/>
  <c r="Z11" i="5"/>
  <c r="X11" i="5"/>
  <c r="W11" i="5"/>
  <c r="AA7" i="5"/>
  <c r="Z7" i="5"/>
  <c r="X7" i="5"/>
  <c r="W7" i="5"/>
  <c r="W63" i="2"/>
  <c r="X63" i="2"/>
  <c r="Z63" i="2"/>
  <c r="AA63" i="2"/>
  <c r="W29" i="2"/>
  <c r="X29" i="2"/>
  <c r="Z29" i="2"/>
  <c r="AA29" i="2"/>
  <c r="W57" i="2"/>
  <c r="X57" i="2"/>
  <c r="Z57" i="2"/>
  <c r="AA57" i="2"/>
  <c r="W95" i="2"/>
  <c r="X95" i="2"/>
  <c r="Z95" i="2"/>
  <c r="AA95" i="2"/>
  <c r="W131" i="2"/>
  <c r="X131" i="2"/>
  <c r="Z131" i="2"/>
  <c r="AA131" i="2"/>
  <c r="W69" i="2"/>
  <c r="X69" i="2"/>
  <c r="Z69" i="2"/>
  <c r="AA69" i="2"/>
  <c r="W42" i="2"/>
  <c r="X42" i="2"/>
  <c r="Z42" i="2"/>
  <c r="AA42" i="2"/>
  <c r="W59" i="2"/>
  <c r="X59" i="2"/>
  <c r="Z59" i="2"/>
  <c r="AA59" i="2"/>
  <c r="W78" i="2"/>
  <c r="X78" i="2"/>
  <c r="Z78" i="2"/>
  <c r="AA78" i="2"/>
  <c r="W58" i="2"/>
  <c r="X58" i="2"/>
  <c r="Z58" i="2"/>
  <c r="AA58" i="2"/>
  <c r="W60" i="2"/>
  <c r="X60" i="2"/>
  <c r="Z60" i="2"/>
  <c r="AA60" i="2"/>
  <c r="W55" i="2"/>
  <c r="X55" i="2"/>
  <c r="Z55" i="2"/>
  <c r="AA55" i="2"/>
  <c r="W101" i="2"/>
  <c r="X101" i="2"/>
  <c r="Z101" i="2"/>
  <c r="AA101" i="2"/>
  <c r="W15" i="2"/>
  <c r="X15" i="2"/>
  <c r="Z15" i="2"/>
  <c r="AA15" i="2"/>
  <c r="W7" i="2"/>
  <c r="X7" i="2"/>
  <c r="Z7" i="2"/>
  <c r="AA7" i="2"/>
  <c r="W33" i="2"/>
  <c r="X33" i="2"/>
  <c r="Z33" i="2"/>
  <c r="AA33" i="2"/>
  <c r="W79" i="2"/>
  <c r="X79" i="2"/>
  <c r="Z79" i="2"/>
  <c r="AA79" i="2"/>
  <c r="W119" i="2"/>
  <c r="X119" i="2"/>
  <c r="Z119" i="2"/>
  <c r="AA119" i="2"/>
  <c r="W45" i="2"/>
  <c r="X45" i="2"/>
  <c r="Z45" i="2"/>
  <c r="AA45" i="2"/>
  <c r="W34" i="2"/>
  <c r="X34" i="2"/>
  <c r="Z34" i="2"/>
  <c r="AA34" i="2"/>
  <c r="W125" i="2"/>
  <c r="X125" i="2"/>
  <c r="Z125" i="2"/>
  <c r="AA125" i="2"/>
  <c r="W37" i="2"/>
  <c r="X37" i="2"/>
  <c r="Z37" i="2"/>
  <c r="AA37" i="2"/>
  <c r="W88" i="2"/>
  <c r="X88" i="2"/>
  <c r="Z88" i="2"/>
  <c r="AA88" i="2"/>
  <c r="W38" i="2"/>
  <c r="X38" i="2"/>
  <c r="Z38" i="2"/>
  <c r="AA38" i="2"/>
  <c r="W11" i="2"/>
  <c r="X11" i="2"/>
  <c r="Z11" i="2"/>
  <c r="AA11" i="2"/>
  <c r="W48" i="2"/>
  <c r="X48" i="2"/>
  <c r="Z48" i="2"/>
  <c r="AA48" i="2"/>
  <c r="W120" i="2"/>
  <c r="X120" i="2"/>
  <c r="Z120" i="2"/>
  <c r="AA120" i="2"/>
  <c r="W20" i="2"/>
  <c r="X20" i="2"/>
  <c r="Z20" i="2"/>
  <c r="AA20" i="2"/>
  <c r="W30" i="2"/>
  <c r="X30" i="2"/>
  <c r="Z30" i="2"/>
  <c r="AA30" i="2"/>
  <c r="W122" i="2"/>
  <c r="X122" i="2"/>
  <c r="Z122" i="2"/>
  <c r="AA122" i="2"/>
  <c r="W14" i="2"/>
  <c r="X14" i="2"/>
  <c r="Z14" i="2"/>
  <c r="AA14" i="2"/>
  <c r="W56" i="2"/>
  <c r="X56" i="2"/>
  <c r="Z56" i="2"/>
  <c r="AA56" i="2"/>
  <c r="W93" i="2"/>
  <c r="X93" i="2"/>
  <c r="Z93" i="2"/>
  <c r="AA93" i="2"/>
  <c r="W23" i="2"/>
  <c r="X23" i="2"/>
  <c r="Z23" i="2"/>
  <c r="AA23" i="2"/>
  <c r="W18" i="2"/>
  <c r="X18" i="2"/>
  <c r="Z18" i="2"/>
  <c r="AA18" i="2"/>
  <c r="W52" i="2"/>
  <c r="X52" i="2"/>
  <c r="Z52" i="2"/>
  <c r="AA52" i="2"/>
  <c r="W109" i="2"/>
  <c r="X109" i="2"/>
  <c r="Z109" i="2"/>
  <c r="AA109" i="2"/>
  <c r="W54" i="2"/>
  <c r="X54" i="2"/>
  <c r="Z54" i="2"/>
  <c r="AA54" i="2"/>
  <c r="W116" i="2"/>
  <c r="X116" i="2"/>
  <c r="Z116" i="2"/>
  <c r="AA116" i="2"/>
  <c r="W115" i="2"/>
  <c r="X115" i="2"/>
  <c r="Z115" i="2"/>
  <c r="AA115" i="2"/>
  <c r="W84" i="2"/>
  <c r="X84" i="2"/>
  <c r="Z84" i="2"/>
  <c r="AA84" i="2"/>
  <c r="W35" i="2"/>
  <c r="X35" i="2"/>
  <c r="Z35" i="2"/>
  <c r="AA35" i="2"/>
  <c r="W66" i="2"/>
  <c r="X66" i="2"/>
  <c r="Z66" i="2"/>
  <c r="AA66" i="2"/>
  <c r="W102" i="2"/>
  <c r="X102" i="2"/>
  <c r="Z102" i="2"/>
  <c r="AA102" i="2"/>
  <c r="W127" i="2"/>
  <c r="X127" i="2"/>
  <c r="Z127" i="2"/>
  <c r="AA127" i="2"/>
  <c r="W71" i="2"/>
  <c r="X71" i="2"/>
  <c r="Z71" i="2"/>
  <c r="AA71" i="2"/>
  <c r="W72" i="2"/>
  <c r="X72" i="2"/>
  <c r="Z72" i="2"/>
  <c r="AA72" i="2"/>
  <c r="W26" i="2"/>
  <c r="X26" i="2"/>
  <c r="Z26" i="2"/>
  <c r="AA26" i="2"/>
  <c r="W96" i="2"/>
  <c r="X96" i="2"/>
  <c r="Z96" i="2"/>
  <c r="AA96" i="2"/>
  <c r="W53" i="2"/>
  <c r="X53" i="2"/>
  <c r="Z53" i="2"/>
  <c r="AA53" i="2"/>
  <c r="W10" i="2"/>
  <c r="X10" i="2"/>
  <c r="Z10" i="2"/>
  <c r="AA10" i="2"/>
  <c r="W89" i="2"/>
  <c r="X89" i="2"/>
  <c r="Z89" i="2"/>
  <c r="AA89" i="2"/>
  <c r="AA81" i="2"/>
  <c r="Z81" i="2"/>
  <c r="X81" i="2"/>
  <c r="W81" i="2"/>
  <c r="AA133" i="2"/>
  <c r="Z133" i="2"/>
  <c r="X133" i="2"/>
  <c r="W133" i="2"/>
  <c r="AA6" i="2"/>
  <c r="Z6" i="2"/>
  <c r="X6" i="2"/>
  <c r="W6" i="2"/>
  <c r="AA92" i="2"/>
  <c r="Z92" i="2"/>
  <c r="X92" i="2"/>
  <c r="W92" i="2"/>
  <c r="AA40" i="2"/>
  <c r="Z40" i="2"/>
  <c r="X40" i="2"/>
  <c r="W40" i="2"/>
  <c r="AA46" i="2"/>
  <c r="Z46" i="2"/>
  <c r="X46" i="2"/>
  <c r="W46" i="2"/>
  <c r="AA85" i="2"/>
  <c r="Z85" i="2"/>
  <c r="X85" i="2"/>
  <c r="W85" i="2"/>
  <c r="AA129" i="2"/>
  <c r="Z129" i="2"/>
  <c r="X129" i="2"/>
  <c r="W129" i="2"/>
  <c r="AA22" i="2"/>
  <c r="Z22" i="2"/>
  <c r="X22" i="2"/>
  <c r="W22" i="2"/>
  <c r="AA27" i="2"/>
  <c r="Z27" i="2"/>
  <c r="X27" i="2"/>
  <c r="W27" i="2"/>
  <c r="AA106" i="2"/>
  <c r="Z106" i="2"/>
  <c r="X106" i="2"/>
  <c r="W106" i="2"/>
  <c r="AA41" i="2"/>
  <c r="Z41" i="2"/>
  <c r="X41" i="2"/>
  <c r="W41" i="2"/>
  <c r="AA44" i="2"/>
  <c r="Z44" i="2"/>
  <c r="X44" i="2"/>
  <c r="W44" i="2"/>
  <c r="AA87" i="2"/>
  <c r="Z87" i="2"/>
  <c r="X87" i="2"/>
  <c r="W87" i="2"/>
  <c r="AA68" i="2"/>
  <c r="Z68" i="2"/>
  <c r="X68" i="2"/>
  <c r="W68" i="2"/>
  <c r="AA86" i="2"/>
  <c r="Z86" i="2"/>
  <c r="X86" i="2"/>
  <c r="W86" i="2"/>
  <c r="AA50" i="2"/>
  <c r="Z50" i="2"/>
  <c r="X50" i="2"/>
  <c r="W50" i="2"/>
  <c r="AA114" i="2"/>
  <c r="Z114" i="2"/>
  <c r="X114" i="2"/>
  <c r="W114" i="2"/>
  <c r="AA107" i="2"/>
  <c r="Z107" i="2"/>
  <c r="X107" i="2"/>
  <c r="W107" i="2"/>
  <c r="AA111" i="2"/>
  <c r="Z111" i="2"/>
  <c r="X111" i="2"/>
  <c r="W111" i="2"/>
  <c r="AA105" i="2"/>
  <c r="Z105" i="2"/>
  <c r="X105" i="2"/>
  <c r="W105" i="2"/>
  <c r="AA94" i="2"/>
  <c r="Z94" i="2"/>
  <c r="X94" i="2"/>
  <c r="W94" i="2"/>
  <c r="AA49" i="2"/>
  <c r="Z49" i="2"/>
  <c r="X49" i="2"/>
  <c r="W49" i="2"/>
  <c r="AA97" i="2"/>
  <c r="Z97" i="2"/>
  <c r="X97" i="2"/>
  <c r="W97" i="2"/>
  <c r="AA100" i="2"/>
  <c r="Z100" i="2"/>
  <c r="X100" i="2"/>
  <c r="W100" i="2"/>
  <c r="AA43" i="2"/>
  <c r="Z43" i="2"/>
  <c r="X43" i="2"/>
  <c r="W43" i="2"/>
  <c r="AA61" i="2"/>
  <c r="Z61" i="2"/>
  <c r="X61" i="2"/>
  <c r="W61" i="2"/>
  <c r="AA110" i="2"/>
  <c r="Z110" i="2"/>
  <c r="X110" i="2"/>
  <c r="W110" i="2"/>
  <c r="AA31" i="2"/>
  <c r="Z31" i="2"/>
  <c r="X31" i="2"/>
  <c r="W31" i="2"/>
  <c r="AA64" i="2"/>
  <c r="Z64" i="2"/>
  <c r="X64" i="2"/>
  <c r="W64" i="2"/>
  <c r="AA28" i="2"/>
  <c r="Z28" i="2"/>
  <c r="X28" i="2"/>
  <c r="W28" i="2"/>
  <c r="AA36" i="2"/>
  <c r="Z36" i="2"/>
  <c r="X36" i="2"/>
  <c r="W36" i="2"/>
  <c r="AA74" i="2"/>
  <c r="Z74" i="2"/>
  <c r="X74" i="2"/>
  <c r="W74" i="2"/>
  <c r="AA99" i="2"/>
  <c r="Z99" i="2"/>
  <c r="X99" i="2"/>
  <c r="W99" i="2"/>
  <c r="AA25" i="2"/>
  <c r="Z25" i="2"/>
  <c r="X25" i="2"/>
  <c r="W25" i="2"/>
  <c r="AA103" i="2"/>
  <c r="Z103" i="2"/>
  <c r="X103" i="2"/>
  <c r="W103" i="2"/>
  <c r="AA130" i="2"/>
  <c r="Z130" i="2"/>
  <c r="X130" i="2"/>
  <c r="W130" i="2"/>
  <c r="AA113" i="2"/>
  <c r="Z113" i="2"/>
  <c r="X113" i="2"/>
  <c r="W113" i="2"/>
  <c r="AA121" i="2"/>
  <c r="Z121" i="2"/>
  <c r="X121" i="2"/>
  <c r="W121" i="2"/>
  <c r="AA8" i="2"/>
  <c r="Z8" i="2"/>
  <c r="X8" i="2"/>
  <c r="W8" i="2"/>
  <c r="AA118" i="2"/>
  <c r="Z118" i="2"/>
  <c r="X118" i="2"/>
  <c r="W118" i="2"/>
  <c r="AA128" i="2"/>
  <c r="Z128" i="2"/>
  <c r="X128" i="2"/>
  <c r="W128" i="2"/>
  <c r="AA76" i="2"/>
  <c r="Z76" i="2"/>
  <c r="X76" i="2"/>
  <c r="W76" i="2"/>
  <c r="AA19" i="2"/>
  <c r="Z19" i="2"/>
  <c r="X19" i="2"/>
  <c r="W19" i="2"/>
  <c r="AA108" i="2"/>
  <c r="Z108" i="2"/>
  <c r="X108" i="2"/>
  <c r="W108" i="2"/>
  <c r="AA77" i="2"/>
  <c r="Z77" i="2"/>
  <c r="X77" i="2"/>
  <c r="W77" i="2"/>
  <c r="AA16" i="2"/>
  <c r="Z16" i="2"/>
  <c r="X16" i="2"/>
  <c r="W16" i="2"/>
  <c r="AA112" i="2"/>
  <c r="Z112" i="2"/>
  <c r="X112" i="2"/>
  <c r="W112" i="2"/>
  <c r="AA9" i="2"/>
  <c r="Z9" i="2"/>
  <c r="X9" i="2"/>
  <c r="W9" i="2"/>
  <c r="AA62" i="2"/>
  <c r="Z62" i="2"/>
  <c r="X62" i="2"/>
  <c r="W62" i="2"/>
  <c r="AA126" i="2"/>
  <c r="Z126" i="2"/>
  <c r="X126" i="2"/>
  <c r="W126" i="2"/>
  <c r="AA98" i="2"/>
  <c r="Z98" i="2"/>
  <c r="X98" i="2"/>
  <c r="W98" i="2"/>
  <c r="AA73" i="2"/>
  <c r="Z73" i="2"/>
  <c r="X73" i="2"/>
  <c r="W73" i="2"/>
  <c r="AA17" i="2"/>
  <c r="Z17" i="2"/>
  <c r="X17" i="2"/>
  <c r="W17" i="2"/>
  <c r="AA83" i="2"/>
  <c r="Z83" i="2"/>
  <c r="X83" i="2"/>
  <c r="W83" i="2"/>
  <c r="AA124" i="2"/>
  <c r="Z124" i="2"/>
  <c r="X124" i="2"/>
  <c r="W124" i="2"/>
  <c r="AA91" i="2"/>
  <c r="Z91" i="2"/>
  <c r="X91" i="2"/>
  <c r="W91" i="2"/>
  <c r="AA67" i="2"/>
  <c r="Z67" i="2"/>
  <c r="X67" i="2"/>
  <c r="W67" i="2"/>
  <c r="AA132" i="2"/>
  <c r="Z132" i="2"/>
  <c r="X132" i="2"/>
  <c r="W132" i="2"/>
  <c r="AA24" i="2"/>
  <c r="Z24" i="2"/>
  <c r="X24" i="2"/>
  <c r="W24" i="2"/>
  <c r="AA117" i="2"/>
  <c r="Z117" i="2"/>
  <c r="X117" i="2"/>
  <c r="W117" i="2"/>
  <c r="AA90" i="2"/>
  <c r="Z90" i="2"/>
  <c r="X90" i="2"/>
  <c r="W90" i="2"/>
  <c r="AA80" i="2"/>
  <c r="Z80" i="2"/>
  <c r="X80" i="2"/>
  <c r="W80" i="2"/>
  <c r="AA104" i="2"/>
  <c r="Z104" i="2"/>
  <c r="X104" i="2"/>
  <c r="W104" i="2"/>
  <c r="AA82" i="2"/>
  <c r="Z82" i="2"/>
  <c r="X82" i="2"/>
  <c r="W82" i="2"/>
  <c r="AA39" i="2"/>
  <c r="Z39" i="2"/>
  <c r="X39" i="2"/>
  <c r="W39" i="2"/>
  <c r="AA51" i="2"/>
  <c r="Z51" i="2"/>
  <c r="X51" i="2"/>
  <c r="W51" i="2"/>
  <c r="AA32" i="2"/>
  <c r="Z32" i="2"/>
  <c r="X32" i="2"/>
  <c r="W32" i="2"/>
  <c r="AA75" i="2"/>
  <c r="Z75" i="2"/>
  <c r="X75" i="2"/>
  <c r="W75" i="2"/>
  <c r="AA21" i="2"/>
  <c r="Z21" i="2"/>
  <c r="X21" i="2"/>
  <c r="W21" i="2"/>
  <c r="AA70" i="2"/>
  <c r="Z70" i="2"/>
  <c r="X70" i="2"/>
  <c r="W70" i="2"/>
  <c r="AA13" i="2"/>
  <c r="Z13" i="2"/>
  <c r="X13" i="2"/>
  <c r="W13" i="2"/>
  <c r="AA123" i="2"/>
  <c r="Z123" i="2"/>
  <c r="X123" i="2"/>
  <c r="W123" i="2"/>
  <c r="AA65" i="2"/>
  <c r="Z65" i="2"/>
  <c r="X65" i="2"/>
  <c r="W65" i="2"/>
  <c r="AA12" i="2"/>
  <c r="Z12" i="2"/>
  <c r="X12" i="2"/>
  <c r="W12" i="2"/>
  <c r="AA47" i="2"/>
  <c r="Z47" i="2"/>
  <c r="X47" i="2"/>
  <c r="W47" i="2"/>
  <c r="W74" i="1"/>
  <c r="X74" i="1"/>
  <c r="Z74" i="1"/>
  <c r="AA74" i="1"/>
  <c r="W9" i="1"/>
  <c r="X9" i="1"/>
  <c r="Z9" i="1"/>
  <c r="AA9" i="1"/>
  <c r="W62" i="1"/>
  <c r="X62" i="1"/>
  <c r="Z62" i="1"/>
  <c r="AA62" i="1"/>
  <c r="W8" i="1"/>
  <c r="X8" i="1"/>
  <c r="Z8" i="1"/>
  <c r="AA8" i="1"/>
  <c r="W43" i="1"/>
  <c r="X43" i="1"/>
  <c r="Z43" i="1"/>
  <c r="AA43" i="1"/>
  <c r="W34" i="1"/>
  <c r="X34" i="1"/>
  <c r="Z34" i="1"/>
  <c r="AA34" i="1"/>
  <c r="W35" i="1"/>
  <c r="X35" i="1"/>
  <c r="Z35" i="1"/>
  <c r="AA35" i="1"/>
  <c r="W50" i="1"/>
  <c r="X50" i="1"/>
  <c r="Z50" i="1"/>
  <c r="AA50" i="1"/>
  <c r="W45" i="1"/>
  <c r="X45" i="1"/>
  <c r="Z45" i="1"/>
  <c r="AA45" i="1"/>
  <c r="W27" i="1"/>
  <c r="X27" i="1"/>
  <c r="Z27" i="1"/>
  <c r="AA27" i="1"/>
  <c r="W37" i="1"/>
  <c r="X37" i="1"/>
  <c r="Z37" i="1"/>
  <c r="AA37" i="1"/>
  <c r="W31" i="1"/>
  <c r="X31" i="1"/>
  <c r="Z31" i="1"/>
  <c r="AA31" i="1"/>
  <c r="W66" i="1"/>
  <c r="X66" i="1"/>
  <c r="Z66" i="1"/>
  <c r="AA66" i="1"/>
  <c r="W63" i="1"/>
  <c r="X63" i="1"/>
  <c r="Z63" i="1"/>
  <c r="AA63" i="1"/>
  <c r="W61" i="1"/>
  <c r="X61" i="1"/>
  <c r="Z61" i="1"/>
  <c r="AA61" i="1"/>
  <c r="W40" i="1"/>
  <c r="X40" i="1"/>
  <c r="Z40" i="1"/>
  <c r="AA40" i="1"/>
  <c r="W41" i="1"/>
  <c r="X41" i="1"/>
  <c r="Z41" i="1"/>
  <c r="AA41" i="1"/>
  <c r="W22" i="1"/>
  <c r="X22" i="1"/>
  <c r="Z22" i="1"/>
  <c r="AA22" i="1"/>
  <c r="W19" i="1"/>
  <c r="X19" i="1"/>
  <c r="Z19" i="1"/>
  <c r="AA19" i="1"/>
  <c r="W23" i="1"/>
  <c r="X23" i="1"/>
  <c r="Z23" i="1"/>
  <c r="AA23" i="1"/>
  <c r="W47" i="1"/>
  <c r="X47" i="1"/>
  <c r="Z47" i="1"/>
  <c r="AA47" i="1"/>
  <c r="W18" i="1"/>
  <c r="X18" i="1"/>
  <c r="Z18" i="1"/>
  <c r="AA18" i="1"/>
  <c r="W44" i="1"/>
  <c r="X44" i="1"/>
  <c r="Z44" i="1"/>
  <c r="AA44" i="1"/>
  <c r="W55" i="1"/>
  <c r="X55" i="1"/>
  <c r="Z55" i="1"/>
  <c r="AA55" i="1"/>
  <c r="W28" i="1"/>
  <c r="X28" i="1"/>
  <c r="Z28" i="1"/>
  <c r="AA28" i="1"/>
  <c r="W70" i="1"/>
  <c r="X70" i="1"/>
  <c r="Z70" i="1"/>
  <c r="AA70" i="1"/>
  <c r="W71" i="1"/>
  <c r="X71" i="1"/>
  <c r="Z71" i="1"/>
  <c r="AA71" i="1"/>
  <c r="W58" i="1"/>
  <c r="X58" i="1"/>
  <c r="Z58" i="1"/>
  <c r="AA58" i="1"/>
  <c r="W36" i="1"/>
  <c r="X36" i="1"/>
  <c r="Z36" i="1"/>
  <c r="AA36" i="1"/>
  <c r="W76" i="1"/>
  <c r="X76" i="1"/>
  <c r="Z76" i="1"/>
  <c r="AA76" i="1"/>
  <c r="W67" i="1"/>
  <c r="X67" i="1"/>
  <c r="Z67" i="1"/>
  <c r="AA67" i="1"/>
  <c r="W20" i="1"/>
  <c r="X20" i="1"/>
  <c r="Z20" i="1"/>
  <c r="AA20" i="1"/>
  <c r="W16" i="1"/>
  <c r="X16" i="1"/>
  <c r="Z16" i="1"/>
  <c r="AA16" i="1"/>
  <c r="W68" i="1"/>
  <c r="X68" i="1"/>
  <c r="Z68" i="1"/>
  <c r="AA68" i="1"/>
  <c r="W25" i="1"/>
  <c r="X25" i="1"/>
  <c r="Z25" i="1"/>
  <c r="AA25" i="1"/>
  <c r="W57" i="1"/>
  <c r="X57" i="1"/>
  <c r="Z57" i="1"/>
  <c r="AA57" i="1"/>
  <c r="W56" i="1"/>
  <c r="X56" i="1"/>
  <c r="Z56" i="1"/>
  <c r="AA56" i="1"/>
  <c r="W54" i="1"/>
  <c r="X54" i="1"/>
  <c r="Z54" i="1"/>
  <c r="AA54" i="1"/>
  <c r="W32" i="1"/>
  <c r="X32" i="1"/>
  <c r="Z32" i="1"/>
  <c r="AA32" i="1"/>
  <c r="W64" i="1"/>
  <c r="X64" i="1"/>
  <c r="Z64" i="1"/>
  <c r="AA64" i="1"/>
  <c r="W72" i="1"/>
  <c r="X72" i="1"/>
  <c r="Z72" i="1"/>
  <c r="AA72" i="1"/>
  <c r="W24" i="1"/>
  <c r="X24" i="1"/>
  <c r="Z24" i="1"/>
  <c r="AA24" i="1"/>
  <c r="W53" i="1"/>
  <c r="X53" i="1"/>
  <c r="Z53" i="1"/>
  <c r="AA53" i="1"/>
  <c r="W38" i="1"/>
  <c r="X38" i="1"/>
  <c r="Z38" i="1"/>
  <c r="AA38" i="1"/>
  <c r="W52" i="1"/>
  <c r="X52" i="1"/>
  <c r="Z52" i="1"/>
  <c r="AA52" i="1"/>
  <c r="W42" i="1"/>
  <c r="X42" i="1"/>
  <c r="Z42" i="1"/>
  <c r="AA42" i="1"/>
  <c r="W69" i="1"/>
  <c r="X69" i="1"/>
  <c r="Z69" i="1"/>
  <c r="AA69" i="1"/>
  <c r="W26" i="1"/>
  <c r="X26" i="1"/>
  <c r="Z26" i="1"/>
  <c r="AA26" i="1"/>
  <c r="W60" i="1"/>
  <c r="X60" i="1"/>
  <c r="Z60" i="1"/>
  <c r="AA60" i="1"/>
  <c r="W13" i="1"/>
  <c r="X13" i="1"/>
  <c r="Z13" i="1"/>
  <c r="AA13" i="1"/>
  <c r="W51" i="1"/>
  <c r="X51" i="1"/>
  <c r="Z51" i="1"/>
  <c r="AA51" i="1"/>
  <c r="W75" i="1"/>
  <c r="X75" i="1"/>
  <c r="Z75" i="1"/>
  <c r="AA75" i="1"/>
  <c r="W46" i="1"/>
  <c r="X46" i="1"/>
  <c r="Z46" i="1"/>
  <c r="AA46" i="1"/>
  <c r="W15" i="1"/>
  <c r="X15" i="1"/>
  <c r="Z15" i="1"/>
  <c r="AA15" i="1"/>
  <c r="W17" i="1"/>
  <c r="X17" i="1"/>
  <c r="Z17" i="1"/>
  <c r="AA17" i="1"/>
  <c r="W77" i="1"/>
  <c r="X77" i="1"/>
  <c r="Z77" i="1"/>
  <c r="AA77" i="1"/>
  <c r="W7" i="1"/>
  <c r="X7" i="1"/>
  <c r="Z7" i="1"/>
  <c r="AA7" i="1"/>
  <c r="W10" i="1"/>
  <c r="X10" i="1"/>
  <c r="Z10" i="1"/>
  <c r="AA10" i="1"/>
  <c r="W48" i="1"/>
  <c r="X48" i="1"/>
  <c r="Z48" i="1"/>
  <c r="AA48" i="1"/>
  <c r="W65" i="1"/>
  <c r="X65" i="1"/>
  <c r="Z65" i="1"/>
  <c r="AA65" i="1"/>
  <c r="W30" i="1"/>
  <c r="X30" i="1"/>
  <c r="Z30" i="1"/>
  <c r="AA30" i="1"/>
  <c r="W12" i="1"/>
  <c r="X12" i="1"/>
  <c r="Z12" i="1"/>
  <c r="AA12" i="1"/>
  <c r="W49" i="1"/>
  <c r="X49" i="1"/>
  <c r="Z49" i="1"/>
  <c r="AA49" i="1"/>
  <c r="W21" i="1"/>
  <c r="X21" i="1"/>
  <c r="Z21" i="1"/>
  <c r="AA21" i="1"/>
  <c r="W11" i="1"/>
  <c r="X11" i="1"/>
  <c r="Z11" i="1"/>
  <c r="AA11" i="1"/>
  <c r="W39" i="1"/>
  <c r="X39" i="1"/>
  <c r="Z39" i="1"/>
  <c r="AA39" i="1"/>
  <c r="W29" i="1"/>
  <c r="X29" i="1"/>
  <c r="Z29" i="1"/>
  <c r="AA29" i="1"/>
  <c r="W6" i="1"/>
  <c r="X6" i="1"/>
  <c r="Z6" i="1"/>
  <c r="AA6" i="1"/>
  <c r="W59" i="1"/>
  <c r="X59" i="1"/>
  <c r="Z59" i="1"/>
  <c r="AA59" i="1"/>
  <c r="W73" i="1"/>
  <c r="X73" i="1"/>
  <c r="Z73" i="1"/>
  <c r="AA73" i="1"/>
  <c r="W14" i="1"/>
  <c r="X14" i="1"/>
  <c r="Z14" i="1"/>
  <c r="AA14" i="1"/>
  <c r="AA33" i="1"/>
  <c r="Z33" i="1"/>
  <c r="X33" i="1"/>
  <c r="W33" i="1"/>
  <c r="Y23" i="3" l="1"/>
  <c r="AB23" i="3" s="1"/>
  <c r="Y13" i="4"/>
  <c r="AB13" i="4" s="1"/>
  <c r="Y8" i="6"/>
  <c r="AB8" i="6" s="1"/>
  <c r="Y37" i="3"/>
  <c r="AB37" i="3" s="1"/>
  <c r="Y8" i="4"/>
  <c r="AB8" i="4" s="1"/>
  <c r="Y15" i="3"/>
  <c r="AB15" i="3" s="1"/>
  <c r="Y17" i="3"/>
  <c r="AB17" i="3" s="1"/>
  <c r="Y14" i="3"/>
  <c r="AB14" i="3" s="1"/>
  <c r="Y7" i="3"/>
  <c r="AB7" i="3" s="1"/>
  <c r="Y34" i="3"/>
  <c r="AB34" i="3" s="1"/>
  <c r="Y12" i="3"/>
  <c r="AB12" i="3" s="1"/>
  <c r="Y40" i="3"/>
  <c r="AB40" i="3" s="1"/>
  <c r="Y35" i="3"/>
  <c r="AB35" i="3" s="1"/>
  <c r="Y44" i="3"/>
  <c r="AB44" i="3" s="1"/>
  <c r="Y16" i="3"/>
  <c r="AB16" i="3" s="1"/>
  <c r="Y46" i="3"/>
  <c r="AB46" i="3" s="1"/>
  <c r="Y10" i="4"/>
  <c r="AB10" i="4" s="1"/>
  <c r="Y14" i="4"/>
  <c r="AB14" i="4" s="1"/>
  <c r="Y11" i="4"/>
  <c r="AB11" i="4" s="1"/>
  <c r="Y12" i="4"/>
  <c r="AB12" i="4" s="1"/>
  <c r="Y18" i="6"/>
  <c r="AB18" i="6" s="1"/>
  <c r="Y92" i="2"/>
  <c r="AB92" i="2" s="1"/>
  <c r="Y106" i="2"/>
  <c r="AB106" i="2" s="1"/>
  <c r="Y43" i="2"/>
  <c r="AB43" i="2" s="1"/>
  <c r="Y99" i="2"/>
  <c r="AB99" i="2" s="1"/>
  <c r="Y128" i="2"/>
  <c r="AB128" i="2" s="1"/>
  <c r="Y17" i="2"/>
  <c r="AB17" i="2" s="1"/>
  <c r="Y117" i="2"/>
  <c r="AB117" i="2" s="1"/>
  <c r="Y75" i="2"/>
  <c r="AB75" i="2" s="1"/>
  <c r="Y84" i="2"/>
  <c r="AB84" i="2" s="1"/>
  <c r="Y18" i="2"/>
  <c r="AB18" i="2" s="1"/>
  <c r="Y20" i="2"/>
  <c r="AB20" i="2" s="1"/>
  <c r="Y34" i="2"/>
  <c r="AB34" i="2" s="1"/>
  <c r="Y95" i="2"/>
  <c r="AB95" i="2" s="1"/>
  <c r="Y40" i="2"/>
  <c r="AB40" i="2" s="1"/>
  <c r="Y111" i="2"/>
  <c r="AB111" i="2" s="1"/>
  <c r="Y61" i="2"/>
  <c r="AB61" i="2" s="1"/>
  <c r="Y23" i="2"/>
  <c r="AB23" i="2" s="1"/>
  <c r="Y8" i="3"/>
  <c r="AB8" i="3" s="1"/>
  <c r="Y36" i="3"/>
  <c r="AB36" i="3" s="1"/>
  <c r="Y21" i="3"/>
  <c r="AB21" i="3" s="1"/>
  <c r="Y24" i="3"/>
  <c r="AB24" i="3" s="1"/>
  <c r="Y6" i="3"/>
  <c r="AB6" i="3" s="1"/>
  <c r="Y38" i="3"/>
  <c r="AB38" i="3" s="1"/>
  <c r="Y43" i="3"/>
  <c r="AB43" i="3" s="1"/>
  <c r="Y48" i="3"/>
  <c r="AB48" i="3" s="1"/>
  <c r="Y32" i="3"/>
  <c r="AB32" i="3" s="1"/>
  <c r="Y50" i="3"/>
  <c r="AB50" i="3" s="1"/>
  <c r="Y26" i="3"/>
  <c r="AB26" i="3" s="1"/>
  <c r="Y29" i="3"/>
  <c r="AB29" i="3" s="1"/>
  <c r="Y28" i="3"/>
  <c r="AB28" i="3" s="1"/>
  <c r="Y41" i="3"/>
  <c r="AB41" i="3" s="1"/>
  <c r="Y13" i="3"/>
  <c r="AB13" i="3" s="1"/>
  <c r="Y53" i="3"/>
  <c r="AB53" i="3" s="1"/>
  <c r="Y47" i="3"/>
  <c r="AB47" i="3" s="1"/>
  <c r="Y11" i="3"/>
  <c r="AB11" i="3" s="1"/>
  <c r="Y31" i="3"/>
  <c r="AB31" i="3" s="1"/>
  <c r="Y42" i="3"/>
  <c r="AB42" i="3" s="1"/>
  <c r="Y33" i="3"/>
  <c r="AB33" i="3" s="1"/>
  <c r="Y52" i="3"/>
  <c r="AB52" i="3" s="1"/>
  <c r="Y49" i="3"/>
  <c r="AB49" i="3" s="1"/>
  <c r="Y9" i="3"/>
  <c r="AB9" i="3" s="1"/>
  <c r="Y51" i="3"/>
  <c r="AB51" i="3" s="1"/>
  <c r="Y20" i="3"/>
  <c r="AB20" i="3" s="1"/>
  <c r="Y45" i="3"/>
  <c r="AB45" i="3" s="1"/>
  <c r="Y27" i="3"/>
  <c r="AB27" i="3" s="1"/>
  <c r="Y10" i="3"/>
  <c r="AB10" i="3" s="1"/>
  <c r="Y25" i="3"/>
  <c r="AB25" i="3" s="1"/>
  <c r="Y22" i="3"/>
  <c r="AB22" i="3" s="1"/>
  <c r="Y18" i="3"/>
  <c r="AB18" i="3" s="1"/>
  <c r="Y30" i="3"/>
  <c r="AB30" i="3" s="1"/>
  <c r="Y19" i="3"/>
  <c r="AB19" i="3" s="1"/>
  <c r="Y39" i="3"/>
  <c r="AB39" i="3" s="1"/>
  <c r="Y7" i="4"/>
  <c r="AB7" i="4" s="1"/>
  <c r="Y9" i="4"/>
  <c r="AB9" i="4" s="1"/>
  <c r="Y6" i="4"/>
  <c r="AB6" i="4" s="1"/>
  <c r="Y15" i="4"/>
  <c r="AB15" i="4" s="1"/>
  <c r="Y17" i="4"/>
  <c r="AB17" i="4" s="1"/>
  <c r="Y7" i="6"/>
  <c r="AB7" i="6" s="1"/>
  <c r="Y12" i="6"/>
  <c r="AB12" i="6" s="1"/>
  <c r="Y14" i="6"/>
  <c r="AB14" i="6" s="1"/>
  <c r="Y15" i="6"/>
  <c r="AB15" i="6" s="1"/>
  <c r="Y9" i="6"/>
  <c r="AB9" i="6" s="1"/>
  <c r="Y11" i="6"/>
  <c r="AB11" i="6" s="1"/>
  <c r="Y17" i="6"/>
  <c r="AB17" i="6" s="1"/>
  <c r="Y19" i="6"/>
  <c r="AB19" i="6" s="1"/>
  <c r="Y13" i="6"/>
  <c r="AB13" i="6" s="1"/>
  <c r="Y20" i="6"/>
  <c r="AB20" i="6" s="1"/>
  <c r="Y16" i="6"/>
  <c r="AB16" i="6" s="1"/>
  <c r="Y21" i="6"/>
  <c r="AB21" i="6" s="1"/>
  <c r="Y6" i="6"/>
  <c r="AB6" i="6" s="1"/>
  <c r="Y10" i="6"/>
  <c r="AB10" i="6" s="1"/>
  <c r="Y33" i="1"/>
  <c r="Y77" i="2"/>
  <c r="AB77" i="2" s="1"/>
  <c r="Y112" i="2"/>
  <c r="AB112" i="2" s="1"/>
  <c r="Y49" i="2"/>
  <c r="AB49" i="2" s="1"/>
  <c r="Y55" i="2"/>
  <c r="AB55" i="2" s="1"/>
  <c r="Y62" i="2"/>
  <c r="AB62" i="2" s="1"/>
  <c r="Y113" i="2"/>
  <c r="AB113" i="2" s="1"/>
  <c r="Y89" i="2"/>
  <c r="AB89" i="2" s="1"/>
  <c r="Y127" i="2"/>
  <c r="AB127" i="2" s="1"/>
  <c r="Y115" i="2"/>
  <c r="AB115" i="2" s="1"/>
  <c r="Y131" i="2"/>
  <c r="AB131" i="2" s="1"/>
  <c r="Y107" i="2"/>
  <c r="AB107" i="2" s="1"/>
  <c r="Y81" i="2"/>
  <c r="AB81" i="2" s="1"/>
  <c r="Y90" i="2"/>
  <c r="AB90" i="2" s="1"/>
  <c r="Y25" i="2"/>
  <c r="AB25" i="2" s="1"/>
  <c r="Y122" i="2"/>
  <c r="AB122" i="2" s="1"/>
  <c r="Y82" i="2"/>
  <c r="AB82" i="2" s="1"/>
  <c r="Y47" i="2"/>
  <c r="AB47" i="2" s="1"/>
  <c r="Y32" i="2"/>
  <c r="AB32" i="2" s="1"/>
  <c r="Y24" i="2"/>
  <c r="AB24" i="2" s="1"/>
  <c r="Y73" i="2"/>
  <c r="AB73" i="2" s="1"/>
  <c r="Y16" i="2"/>
  <c r="AB16" i="2" s="1"/>
  <c r="Y118" i="2"/>
  <c r="AB118" i="2" s="1"/>
  <c r="Y44" i="2"/>
  <c r="AB44" i="2" s="1"/>
  <c r="Y129" i="2"/>
  <c r="AB129" i="2" s="1"/>
  <c r="Y133" i="2"/>
  <c r="AB133" i="2" s="1"/>
  <c r="Y37" i="2"/>
  <c r="AB37" i="2" s="1"/>
  <c r="Y7" i="2"/>
  <c r="AB7" i="2" s="1"/>
  <c r="Y59" i="2"/>
  <c r="AB59" i="2" s="1"/>
  <c r="Y57" i="2"/>
  <c r="AB57" i="2" s="1"/>
  <c r="Y51" i="2"/>
  <c r="AB51" i="2" s="1"/>
  <c r="Y46" i="2"/>
  <c r="AB46" i="2" s="1"/>
  <c r="Y42" i="2"/>
  <c r="AB42" i="2" s="1"/>
  <c r="Y21" i="2"/>
  <c r="AB21" i="2" s="1"/>
  <c r="Y50" i="2"/>
  <c r="AB50" i="2" s="1"/>
  <c r="Y45" i="2"/>
  <c r="AB45" i="2" s="1"/>
  <c r="Y123" i="2"/>
  <c r="AB123" i="2" s="1"/>
  <c r="Y70" i="2"/>
  <c r="AB70" i="2" s="1"/>
  <c r="Y80" i="2"/>
  <c r="AB80" i="2" s="1"/>
  <c r="Y124" i="2"/>
  <c r="AB124" i="2" s="1"/>
  <c r="Y19" i="2"/>
  <c r="AB19" i="2" s="1"/>
  <c r="Y103" i="2"/>
  <c r="AB103" i="2" s="1"/>
  <c r="Y28" i="2"/>
  <c r="AB28" i="2" s="1"/>
  <c r="Y97" i="2"/>
  <c r="AB97" i="2" s="1"/>
  <c r="Y66" i="2"/>
  <c r="AB66" i="2" s="1"/>
  <c r="Y109" i="2"/>
  <c r="AB109" i="2" s="1"/>
  <c r="Y14" i="2"/>
  <c r="AB14" i="2" s="1"/>
  <c r="Y120" i="2"/>
  <c r="AB120" i="2" s="1"/>
  <c r="Y65" i="2"/>
  <c r="AB65" i="2" s="1"/>
  <c r="Y39" i="2"/>
  <c r="AB39" i="2" s="1"/>
  <c r="Y132" i="2"/>
  <c r="AB132" i="2" s="1"/>
  <c r="Y126" i="2"/>
  <c r="AB126" i="2" s="1"/>
  <c r="Y121" i="2"/>
  <c r="AB121" i="2" s="1"/>
  <c r="Y26" i="2"/>
  <c r="AB26" i="2" s="1"/>
  <c r="Y69" i="2"/>
  <c r="AB69" i="2" s="1"/>
  <c r="Y98" i="2"/>
  <c r="AB98" i="2" s="1"/>
  <c r="Y8" i="2"/>
  <c r="AB8" i="2" s="1"/>
  <c r="Y96" i="2"/>
  <c r="AB96" i="2" s="1"/>
  <c r="Y76" i="2"/>
  <c r="AB76" i="2" s="1"/>
  <c r="Y52" i="2"/>
  <c r="AB52" i="2" s="1"/>
  <c r="Y38" i="2"/>
  <c r="AB38" i="2" s="1"/>
  <c r="Y105" i="2"/>
  <c r="AB105" i="2" s="1"/>
  <c r="Y86" i="2"/>
  <c r="AB86" i="2" s="1"/>
  <c r="Y22" i="2"/>
  <c r="AB22" i="2" s="1"/>
  <c r="Y88" i="2"/>
  <c r="AB88" i="2" s="1"/>
  <c r="Y33" i="2"/>
  <c r="AB33" i="2" s="1"/>
  <c r="Y60" i="2"/>
  <c r="AB60" i="2" s="1"/>
  <c r="Y12" i="2"/>
  <c r="AB12" i="2" s="1"/>
  <c r="Y41" i="2"/>
  <c r="AB41" i="2" s="1"/>
  <c r="Y15" i="2"/>
  <c r="AB15" i="2" s="1"/>
  <c r="Y83" i="2"/>
  <c r="AB83" i="2" s="1"/>
  <c r="Y110" i="2"/>
  <c r="AB110" i="2" s="1"/>
  <c r="Y67" i="2"/>
  <c r="AB67" i="2" s="1"/>
  <c r="Y13" i="2"/>
  <c r="AB13" i="2" s="1"/>
  <c r="Y104" i="2"/>
  <c r="AB104" i="2" s="1"/>
  <c r="Y91" i="2"/>
  <c r="AB91" i="2" s="1"/>
  <c r="Y9" i="2"/>
  <c r="AB9" i="2" s="1"/>
  <c r="Y108" i="2"/>
  <c r="AB108" i="2" s="1"/>
  <c r="Y130" i="2"/>
  <c r="AB130" i="2" s="1"/>
  <c r="Y36" i="2"/>
  <c r="AB36" i="2" s="1"/>
  <c r="Y10" i="2"/>
  <c r="AB10" i="2" s="1"/>
  <c r="Y102" i="2"/>
  <c r="AB102" i="2" s="1"/>
  <c r="Y54" i="2"/>
  <c r="AB54" i="2" s="1"/>
  <c r="Y31" i="2"/>
  <c r="AB31" i="2" s="1"/>
  <c r="Y87" i="2"/>
  <c r="AB87" i="2" s="1"/>
  <c r="Y85" i="2"/>
  <c r="AB85" i="2" s="1"/>
  <c r="Y71" i="2"/>
  <c r="AB71" i="2" s="1"/>
  <c r="Y56" i="2"/>
  <c r="AB56" i="2" s="1"/>
  <c r="Y11" i="2"/>
  <c r="AB11" i="2" s="1"/>
  <c r="Y79" i="2"/>
  <c r="AB79" i="2" s="1"/>
  <c r="Y78" i="2"/>
  <c r="AB78" i="2" s="1"/>
  <c r="Y63" i="2"/>
  <c r="AB63" i="2" s="1"/>
  <c r="Y64" i="2"/>
  <c r="AB64" i="2" s="1"/>
  <c r="Y94" i="2"/>
  <c r="AB94" i="2" s="1"/>
  <c r="Y68" i="2"/>
  <c r="AB68" i="2" s="1"/>
  <c r="Y72" i="2"/>
  <c r="AB72" i="2" s="1"/>
  <c r="Y116" i="2"/>
  <c r="AB116" i="2" s="1"/>
  <c r="Y93" i="2"/>
  <c r="AB93" i="2" s="1"/>
  <c r="Y48" i="2"/>
  <c r="AB48" i="2" s="1"/>
  <c r="Y119" i="2"/>
  <c r="AB119" i="2" s="1"/>
  <c r="Y58" i="2"/>
  <c r="AB58" i="2" s="1"/>
  <c r="Y29" i="2"/>
  <c r="AB29" i="2" s="1"/>
  <c r="Y74" i="2"/>
  <c r="AB74" i="2" s="1"/>
  <c r="Y100" i="2"/>
  <c r="AB100" i="2" s="1"/>
  <c r="Y114" i="2"/>
  <c r="AB114" i="2" s="1"/>
  <c r="Y27" i="2"/>
  <c r="AB27" i="2" s="1"/>
  <c r="Y6" i="2"/>
  <c r="AB6" i="2" s="1"/>
  <c r="Y53" i="2"/>
  <c r="AB53" i="2" s="1"/>
  <c r="Y35" i="2"/>
  <c r="AB35" i="2" s="1"/>
  <c r="Y30" i="2"/>
  <c r="AB30" i="2" s="1"/>
  <c r="Y125" i="2"/>
  <c r="AB125" i="2" s="1"/>
  <c r="Y101" i="2"/>
  <c r="AB101" i="2" s="1"/>
  <c r="Y16" i="4"/>
  <c r="AB16" i="4" s="1"/>
  <c r="Y17" i="5"/>
  <c r="AB17" i="5" s="1"/>
  <c r="Y10" i="5"/>
  <c r="AB10" i="5" s="1"/>
  <c r="Y20" i="5"/>
  <c r="AB20" i="5" s="1"/>
  <c r="Y15" i="5"/>
  <c r="AB15" i="5" s="1"/>
  <c r="Y11" i="5"/>
  <c r="AB11" i="5" s="1"/>
  <c r="Y7" i="5"/>
  <c r="AB7" i="5" s="1"/>
  <c r="Y13" i="5"/>
  <c r="AB13" i="5" s="1"/>
  <c r="Y14" i="5"/>
  <c r="AB14" i="5" s="1"/>
  <c r="Y8" i="5"/>
  <c r="AB8" i="5" s="1"/>
  <c r="Y12" i="5"/>
  <c r="AB12" i="5" s="1"/>
  <c r="Y19" i="5"/>
  <c r="AB19" i="5" s="1"/>
  <c r="Y6" i="5"/>
  <c r="AB6" i="5" s="1"/>
  <c r="Y9" i="5"/>
  <c r="AB9" i="5" s="1"/>
  <c r="Y16" i="5"/>
  <c r="AB16" i="5" s="1"/>
  <c r="Y18" i="5"/>
  <c r="AB18" i="5" s="1"/>
  <c r="AC9" i="2" l="1"/>
  <c r="AC86" i="2"/>
  <c r="AC25" i="3"/>
  <c r="AC15" i="3"/>
  <c r="AC35" i="3"/>
  <c r="AC52" i="3"/>
  <c r="AC17" i="3"/>
  <c r="AC44" i="3"/>
  <c r="AC39" i="3"/>
  <c r="AC10" i="6"/>
  <c r="AC11" i="6"/>
  <c r="AC7" i="6"/>
  <c r="AC14" i="6"/>
  <c r="AC8" i="6"/>
  <c r="AC12" i="6"/>
  <c r="AC21" i="6"/>
  <c r="AC15" i="6"/>
  <c r="AC9" i="6"/>
  <c r="AC6" i="6"/>
  <c r="AC69" i="2"/>
  <c r="AC104" i="2"/>
  <c r="AC25" i="2"/>
  <c r="AC77" i="2"/>
  <c r="AC76" i="2"/>
  <c r="AC110" i="2"/>
  <c r="AC66" i="2"/>
  <c r="AC7" i="2"/>
  <c r="AC89" i="2"/>
  <c r="AC54" i="2"/>
  <c r="AC30" i="2"/>
  <c r="AC45" i="2"/>
  <c r="AC38" i="2"/>
  <c r="AC93" i="2"/>
  <c r="AC35" i="2"/>
  <c r="AC24" i="2"/>
  <c r="AC88" i="2"/>
  <c r="AC53" i="2"/>
  <c r="AC49" i="2"/>
  <c r="AC107" i="2"/>
  <c r="AC48" i="2"/>
  <c r="AC22" i="3"/>
  <c r="AC34" i="3"/>
  <c r="AC7" i="3"/>
  <c r="AC16" i="2"/>
  <c r="AC19" i="2"/>
  <c r="AC28" i="2"/>
  <c r="AC32" i="2"/>
  <c r="AC56" i="2"/>
  <c r="AC125" i="2"/>
  <c r="AC78" i="2"/>
  <c r="AC81" i="2"/>
  <c r="AC12" i="2"/>
  <c r="AC21" i="2"/>
  <c r="AC111" i="2"/>
  <c r="AC36" i="2"/>
  <c r="AC82" i="2"/>
  <c r="AC127" i="2"/>
  <c r="AC120" i="2"/>
  <c r="AC101" i="2"/>
  <c r="AC118" i="2"/>
  <c r="AC41" i="2"/>
  <c r="AC123" i="2"/>
  <c r="AC40" i="2"/>
  <c r="AC64" i="2"/>
  <c r="AC124" i="2"/>
  <c r="AC10" i="2"/>
  <c r="AC26" i="2"/>
  <c r="AC100" i="2"/>
  <c r="AC63" i="2"/>
  <c r="AC129" i="2"/>
  <c r="AC11" i="2"/>
  <c r="AC72" i="2"/>
  <c r="AC92" i="2"/>
  <c r="AC117" i="2"/>
  <c r="AC109" i="2"/>
  <c r="AC61" i="2"/>
  <c r="AC80" i="2"/>
  <c r="AC113" i="2"/>
  <c r="AC105" i="2"/>
  <c r="AC116" i="2"/>
  <c r="AC96" i="2"/>
  <c r="AC73" i="2"/>
  <c r="AC58" i="2"/>
  <c r="AC59" i="2"/>
  <c r="AC85" i="2"/>
  <c r="AC52" i="2"/>
  <c r="AC106" i="2"/>
  <c r="AC87" i="2"/>
  <c r="AC31" i="2"/>
  <c r="AC17" i="2"/>
  <c r="AC55" i="2"/>
  <c r="AC97" i="2"/>
  <c r="AC75" i="2"/>
  <c r="AC126" i="2"/>
  <c r="AC33" i="2"/>
  <c r="AC130" i="2"/>
  <c r="AC62" i="2"/>
  <c r="AC108" i="2"/>
  <c r="AC42" i="2"/>
  <c r="AC39" i="2"/>
  <c r="AC98" i="2"/>
  <c r="AC51" i="2"/>
  <c r="AC91" i="2"/>
  <c r="AC79" i="2"/>
  <c r="AC122" i="2"/>
  <c r="AC115" i="2"/>
  <c r="AC90" i="2"/>
  <c r="AC13" i="2"/>
  <c r="AC37" i="2"/>
  <c r="AC71" i="2"/>
  <c r="AC128" i="2"/>
  <c r="AC67" i="2"/>
  <c r="AC133" i="2"/>
  <c r="AC50" i="2"/>
  <c r="AC65" i="2"/>
  <c r="AC112" i="2"/>
  <c r="AC95" i="2"/>
  <c r="AC20" i="2"/>
  <c r="AC22" i="2"/>
  <c r="AC119" i="2"/>
  <c r="AC94" i="2"/>
  <c r="AC43" i="2"/>
  <c r="AC70" i="2"/>
  <c r="AC14" i="2"/>
  <c r="AC29" i="2"/>
  <c r="AC57" i="2"/>
  <c r="AC68" i="2"/>
  <c r="AC23" i="2"/>
  <c r="AC99" i="2"/>
  <c r="AC102" i="2"/>
  <c r="AC44" i="2"/>
  <c r="AC47" i="2"/>
  <c r="AC15" i="2"/>
  <c r="AC131" i="2"/>
  <c r="AC84" i="2"/>
  <c r="AC132" i="2"/>
  <c r="AC18" i="2"/>
  <c r="AC74" i="2"/>
  <c r="AC114" i="2"/>
  <c r="AC27" i="2"/>
  <c r="AC6" i="2"/>
  <c r="AC83" i="2"/>
  <c r="AC46" i="2"/>
  <c r="AC8" i="2"/>
  <c r="AC103" i="2"/>
  <c r="AC121" i="2"/>
  <c r="AC34" i="2"/>
  <c r="AC60" i="2"/>
  <c r="AC20" i="6"/>
  <c r="AC19" i="6"/>
  <c r="AC18" i="6"/>
  <c r="AC16" i="6"/>
  <c r="AC17" i="6"/>
  <c r="AC13" i="6"/>
  <c r="AC6" i="4"/>
  <c r="AC7" i="4"/>
  <c r="AC8" i="4"/>
  <c r="AC15" i="4"/>
  <c r="AC17" i="4"/>
  <c r="AC12" i="4"/>
  <c r="AC27" i="3"/>
  <c r="AC10" i="3"/>
  <c r="AC28" i="3"/>
  <c r="AC33" i="3"/>
  <c r="AC31" i="3"/>
  <c r="AC48" i="3"/>
  <c r="AC9" i="3"/>
  <c r="AC42" i="3"/>
  <c r="AC29" i="3"/>
  <c r="AC16" i="3"/>
  <c r="AC19" i="3"/>
  <c r="AC36" i="3"/>
  <c r="AC18" i="3"/>
  <c r="AC14" i="3"/>
  <c r="AC49" i="3"/>
  <c r="AC51" i="3"/>
  <c r="AC41" i="3"/>
  <c r="AC45" i="3"/>
  <c r="AC47" i="3"/>
  <c r="AC21" i="3"/>
  <c r="AC40" i="3"/>
  <c r="AC53" i="3"/>
  <c r="AC24" i="3"/>
  <c r="AC13" i="3"/>
  <c r="AC32" i="3"/>
  <c r="AC23" i="3"/>
  <c r="AC37" i="3"/>
  <c r="AC6" i="3"/>
  <c r="AC26" i="3"/>
  <c r="AC20" i="3"/>
  <c r="AC43" i="3"/>
  <c r="AC30" i="3"/>
  <c r="AC12" i="3"/>
  <c r="AC38" i="3"/>
  <c r="AC11" i="3"/>
  <c r="AC8" i="3"/>
  <c r="AC46" i="3"/>
  <c r="AC50" i="3"/>
  <c r="Y36" i="1"/>
  <c r="AB36" i="1" s="1"/>
  <c r="Y38" i="1"/>
  <c r="AB38" i="1" s="1"/>
  <c r="Y15" i="1"/>
  <c r="AB15" i="1" s="1"/>
  <c r="Y35" i="1"/>
  <c r="AB35" i="1" s="1"/>
  <c r="Y24" i="1"/>
  <c r="AB24" i="1" s="1"/>
  <c r="Y42" i="1"/>
  <c r="AB42" i="1" s="1"/>
  <c r="Y44" i="1"/>
  <c r="AB44" i="1" s="1"/>
  <c r="Y64" i="1"/>
  <c r="AB64" i="1" s="1"/>
  <c r="Y45" i="1"/>
  <c r="AB45" i="1" s="1"/>
  <c r="Y6" i="1"/>
  <c r="AB6" i="1" s="1"/>
  <c r="Y47" i="1"/>
  <c r="AB47" i="1" s="1"/>
  <c r="Y72" i="1"/>
  <c r="AB72" i="1" s="1"/>
  <c r="Y8" i="1"/>
  <c r="AB8" i="1" s="1"/>
  <c r="Y41" i="1"/>
  <c r="AB41" i="1" s="1"/>
  <c r="Y18" i="1"/>
  <c r="AB18" i="1" s="1"/>
  <c r="Y76" i="1"/>
  <c r="AB76" i="1" s="1"/>
  <c r="Y17" i="1"/>
  <c r="AB17" i="1" s="1"/>
  <c r="Y32" i="1"/>
  <c r="AB32" i="1" s="1"/>
  <c r="Y49" i="1"/>
  <c r="AB49" i="1" s="1"/>
  <c r="Y73" i="1"/>
  <c r="AB73" i="1" s="1"/>
  <c r="Y65" i="1"/>
  <c r="AB65" i="1" s="1"/>
  <c r="Y68" i="1"/>
  <c r="AB68" i="1" s="1"/>
  <c r="Y37" i="1"/>
  <c r="AB37" i="1" s="1"/>
  <c r="Y57" i="1"/>
  <c r="AB57" i="1" s="1"/>
  <c r="Y43" i="1"/>
  <c r="AB43" i="1" s="1"/>
  <c r="Y10" i="1"/>
  <c r="AB10" i="1" s="1"/>
  <c r="Y58" i="1"/>
  <c r="AB58" i="1" s="1"/>
  <c r="Y25" i="1"/>
  <c r="AB25" i="1" s="1"/>
  <c r="Y34" i="1"/>
  <c r="AB34" i="1" s="1"/>
  <c r="Y13" i="1"/>
  <c r="AB13" i="1" s="1"/>
  <c r="AB33" i="1"/>
  <c r="Y46" i="1"/>
  <c r="AB46" i="1" s="1"/>
  <c r="Y30" i="1"/>
  <c r="AB30" i="1" s="1"/>
  <c r="Y40" i="1"/>
  <c r="AB40" i="1" s="1"/>
  <c r="Y39" i="1"/>
  <c r="AB39" i="1" s="1"/>
  <c r="Y29" i="1"/>
  <c r="AB29" i="1" s="1"/>
  <c r="Y23" i="1"/>
  <c r="AB23" i="1" s="1"/>
  <c r="Y74" i="1"/>
  <c r="AB74" i="1" s="1"/>
  <c r="Y63" i="1"/>
  <c r="AB63" i="1" s="1"/>
  <c r="Y14" i="1"/>
  <c r="AB14" i="1" s="1"/>
  <c r="Y9" i="1"/>
  <c r="AB9" i="1" s="1"/>
  <c r="Y56" i="1"/>
  <c r="AB56" i="1" s="1"/>
  <c r="Y12" i="1"/>
  <c r="AB12" i="1" s="1"/>
  <c r="Y77" i="1"/>
  <c r="AB77" i="1" s="1"/>
  <c r="Y26" i="1"/>
  <c r="AB26" i="1" s="1"/>
  <c r="Y66" i="1"/>
  <c r="AB66" i="1" s="1"/>
  <c r="Y50" i="1"/>
  <c r="AB50" i="1" s="1"/>
  <c r="Y70" i="1"/>
  <c r="AB70" i="1" s="1"/>
  <c r="Y54" i="1"/>
  <c r="AB54" i="1" s="1"/>
  <c r="Y22" i="1"/>
  <c r="AB22" i="1" s="1"/>
  <c r="Y20" i="1"/>
  <c r="AB20" i="1" s="1"/>
  <c r="Y7" i="1"/>
  <c r="AB7" i="1" s="1"/>
  <c r="Y52" i="1"/>
  <c r="AB52" i="1" s="1"/>
  <c r="Y59" i="1"/>
  <c r="AB59" i="1" s="1"/>
  <c r="Y55" i="1"/>
  <c r="AB55" i="1" s="1"/>
  <c r="Y16" i="1"/>
  <c r="AB16" i="1" s="1"/>
  <c r="Y51" i="1"/>
  <c r="AB51" i="1" s="1"/>
  <c r="Y75" i="1"/>
  <c r="AB75" i="1" s="1"/>
  <c r="Y61" i="1"/>
  <c r="AB61" i="1" s="1"/>
  <c r="Y71" i="1"/>
  <c r="AB71" i="1" s="1"/>
  <c r="Y48" i="1"/>
  <c r="AB48" i="1" s="1"/>
  <c r="Y67" i="1"/>
  <c r="AB67" i="1" s="1"/>
  <c r="Y19" i="1"/>
  <c r="AB19" i="1" s="1"/>
  <c r="Y11" i="1"/>
  <c r="AB11" i="1" s="1"/>
  <c r="Y60" i="1"/>
  <c r="AB60" i="1" s="1"/>
  <c r="Y62" i="1"/>
  <c r="AB62" i="1" s="1"/>
  <c r="Y53" i="1"/>
  <c r="AB53" i="1" s="1"/>
  <c r="Y21" i="1"/>
  <c r="AB21" i="1" s="1"/>
  <c r="Y69" i="1"/>
  <c r="AB69" i="1" s="1"/>
  <c r="Y28" i="1"/>
  <c r="AB28" i="1" s="1"/>
  <c r="Y27" i="1"/>
  <c r="AB27" i="1" s="1"/>
  <c r="Y31" i="1"/>
  <c r="AB31" i="1" s="1"/>
  <c r="AC13" i="4"/>
  <c r="AC9" i="4"/>
  <c r="AC11" i="4"/>
  <c r="AC14" i="4"/>
  <c r="AC10" i="4"/>
  <c r="AC16" i="4"/>
  <c r="AC20" i="5"/>
  <c r="AC10" i="5"/>
  <c r="AC18" i="5"/>
  <c r="AC16" i="5"/>
  <c r="AC14" i="5"/>
  <c r="AC12" i="5"/>
  <c r="AC19" i="5"/>
  <c r="AC6" i="5"/>
  <c r="AC7" i="5"/>
  <c r="AC8" i="5"/>
  <c r="AC15" i="5"/>
  <c r="AC9" i="5"/>
  <c r="AC11" i="5"/>
  <c r="AC13" i="5"/>
  <c r="AC17" i="5"/>
  <c r="K42" i="3"/>
  <c r="K10" i="4"/>
  <c r="K10" i="6"/>
  <c r="K15" i="5"/>
  <c r="AC62" i="1" l="1"/>
  <c r="AC67" i="1"/>
  <c r="AC74" i="1"/>
  <c r="AC64" i="1"/>
  <c r="AC70" i="1"/>
  <c r="AC37" i="1"/>
  <c r="AC48" i="1"/>
  <c r="AC69" i="1"/>
  <c r="AC55" i="1"/>
  <c r="AC33" i="1"/>
  <c r="AC18" i="1"/>
  <c r="AC21" i="1"/>
  <c r="AC59" i="1"/>
  <c r="AC56" i="1"/>
  <c r="AC13" i="1"/>
  <c r="AC41" i="1"/>
  <c r="AC53" i="1"/>
  <c r="AC52" i="1"/>
  <c r="AC9" i="1"/>
  <c r="AC34" i="1"/>
  <c r="AC8" i="1"/>
  <c r="AC7" i="1"/>
  <c r="AC14" i="1"/>
  <c r="AC25" i="1"/>
  <c r="AC72" i="1"/>
  <c r="AC58" i="1"/>
  <c r="AC47" i="1"/>
  <c r="AC60" i="1"/>
  <c r="AC20" i="1"/>
  <c r="AC10" i="1"/>
  <c r="AC6" i="1"/>
  <c r="AC11" i="1"/>
  <c r="AC22" i="1"/>
  <c r="AC43" i="1"/>
  <c r="AC19" i="1"/>
  <c r="AC54" i="1"/>
  <c r="AC63" i="1"/>
  <c r="AC57" i="1"/>
  <c r="AC45" i="1"/>
  <c r="AC23" i="1"/>
  <c r="AC71" i="1"/>
  <c r="AC29" i="1"/>
  <c r="AC65" i="1"/>
  <c r="AC42" i="1"/>
  <c r="AC68" i="1"/>
  <c r="AC66" i="1"/>
  <c r="AC39" i="1"/>
  <c r="AC73" i="1"/>
  <c r="AC24" i="1"/>
  <c r="AC50" i="1"/>
  <c r="AC31" i="1"/>
  <c r="AC61" i="1"/>
  <c r="AC26" i="1"/>
  <c r="AC40" i="1"/>
  <c r="AC49" i="1"/>
  <c r="AC35" i="1"/>
  <c r="AC27" i="1"/>
  <c r="AC75" i="1"/>
  <c r="AC30" i="1"/>
  <c r="AC32" i="1"/>
  <c r="AC15" i="1"/>
  <c r="AC44" i="1"/>
  <c r="AC51" i="1"/>
  <c r="AC77" i="1"/>
  <c r="AC46" i="1"/>
  <c r="AC17" i="1"/>
  <c r="AC38" i="1"/>
  <c r="AC28" i="1"/>
  <c r="AC16" i="1"/>
  <c r="AC12" i="1"/>
  <c r="AC76" i="1"/>
  <c r="AC36" i="1"/>
</calcChain>
</file>

<file path=xl/sharedStrings.xml><?xml version="1.0" encoding="utf-8"?>
<sst xmlns="http://schemas.openxmlformats.org/spreadsheetml/2006/main" count="814" uniqueCount="353">
  <si>
    <t>CU Name</t>
  </si>
  <si>
    <t>CU Number</t>
  </si>
  <si>
    <t># of Members</t>
  </si>
  <si>
    <t xml:space="preserve">Total Deposits ($) (In Mil) </t>
  </si>
  <si>
    <t xml:space="preserve">    Operating Exp./Gross Income</t>
  </si>
  <si>
    <t>Total Loans ($) (In Millions)</t>
  </si>
  <si>
    <t>Net Worth $ (In Millions)</t>
  </si>
  <si>
    <t>Yield On Avg Investments (Annualized)</t>
  </si>
  <si>
    <t>Connecticut Credit Unions</t>
  </si>
  <si>
    <t>Peer Information</t>
  </si>
  <si>
    <t>National Credit Union Averages - September 30, 2021</t>
  </si>
  <si>
    <t>National Credit Union Averages - December 31, 2021</t>
  </si>
  <si>
    <t>ALL NE CREDIT UNION AVERAGES - September 30, 2021</t>
  </si>
  <si>
    <t>ALL NE CREDIT UNION AVERAGES - December 31, 2021</t>
  </si>
  <si>
    <t>ALL NE CREDIT UNION AVERAGES - March 31, 2022</t>
  </si>
  <si>
    <t>National Credit Union Averages - March 31, 2022</t>
  </si>
  <si>
    <t>Massachusetts Credit Unions</t>
  </si>
  <si>
    <t>Maine Credit Unions</t>
  </si>
  <si>
    <t>New Hampshire Credit Unions</t>
  </si>
  <si>
    <t>Rhode Island Credit Unions</t>
  </si>
  <si>
    <t xml:space="preserve"> Vermont Credit Unions</t>
  </si>
  <si>
    <t>All New England Credit Unions</t>
  </si>
  <si>
    <t>Total Assets ($) (In Millions)</t>
  </si>
  <si>
    <t>Total Delinquent Loans ($) (Mil)</t>
  </si>
  <si>
    <t>Net Worth To Total Assets %</t>
  </si>
  <si>
    <t>Delinquent Loans/Allow For Losses %</t>
  </si>
  <si>
    <t xml:space="preserve">Total Loans To Total Shares (%) </t>
  </si>
  <si>
    <t>Delinquent Loans To Total Loans %</t>
  </si>
  <si>
    <t xml:space="preserve"> Net Charge-Off/Avg Loans (Annualized)</t>
  </si>
  <si>
    <t>Yield On Avg Loans (Annualized)</t>
  </si>
  <si>
    <t>Cost of Funds On Avg Deposits (Annualized)</t>
  </si>
  <si>
    <t xml:space="preserve">ROA (Annualized) </t>
  </si>
  <si>
    <t>Operating Exp./Gross Income</t>
  </si>
  <si>
    <t>ACHIEVE FINANCIAL</t>
  </si>
  <si>
    <t>AMERICA'S FIRST NETWORK</t>
  </si>
  <si>
    <t>AMERICAN EAGLE FINANCIAL</t>
  </si>
  <si>
    <t>ARNOLD BAKERS EMPLOYEES</t>
  </si>
  <si>
    <t>ASA</t>
  </si>
  <si>
    <t>BRIDGEPORT POLICE</t>
  </si>
  <si>
    <t>BRIDGEPORT POST OFFICE</t>
  </si>
  <si>
    <t>C S P EMPLOYEES</t>
  </si>
  <si>
    <t>CENCAP</t>
  </si>
  <si>
    <t>CHARTER OAK</t>
  </si>
  <si>
    <t>COMMUNITY CU OF NEW MILFORD, I</t>
  </si>
  <si>
    <t>COMMUNITY HEALTHCARE</t>
  </si>
  <si>
    <t>CONNECTICUT LABOR DEPT</t>
  </si>
  <si>
    <t>CONNECTICUT POSTAL</t>
  </si>
  <si>
    <t>CONNECTICUT STATE EMPLOYEES</t>
  </si>
  <si>
    <t>CONNEX</t>
  </si>
  <si>
    <t>COREPLUS</t>
  </si>
  <si>
    <t>CORNERSTONE COMMUNITY</t>
  </si>
  <si>
    <t>CROSSPOINT</t>
  </si>
  <si>
    <t>CURTIS</t>
  </si>
  <si>
    <t>DUTCH POINT</t>
  </si>
  <si>
    <t>EAST END BAPTIST TABERNACLE</t>
  </si>
  <si>
    <t>ENFIELD COMMUNITY</t>
  </si>
  <si>
    <t>FD COMMUNITY</t>
  </si>
  <si>
    <t>FINEX</t>
  </si>
  <si>
    <t>FIRST BAPTIST CHURCH (STRATFOR</t>
  </si>
  <si>
    <t>FRANKLIN TRUST</t>
  </si>
  <si>
    <t>GENERAL ELECTRIC EMPLOYEES</t>
  </si>
  <si>
    <t>GHA</t>
  </si>
  <si>
    <t>GREATER WATERBURY HEALTHCARE</t>
  </si>
  <si>
    <t>GREENWICH MUNICIPAL EMPLOYEES</t>
  </si>
  <si>
    <t>HARTFORD</t>
  </si>
  <si>
    <t>HEALTHCARE FINANCIAL</t>
  </si>
  <si>
    <t>KIEF PROTECTIVE MUTUAL BENEFIT</t>
  </si>
  <si>
    <t>LAWRENCE MEMORIAL HOSPITAL EMP</t>
  </si>
  <si>
    <t>MANCHESTER MUNICIPAL</t>
  </si>
  <si>
    <t>MEMBERS</t>
  </si>
  <si>
    <t>MEMBERSFIRST CT</t>
  </si>
  <si>
    <t>MERIDEN POSTAL EMPLOYEES</t>
  </si>
  <si>
    <t>METROPOLITAN DISTRICT EMPLOYEE</t>
  </si>
  <si>
    <t>MUTUAL SECURITY</t>
  </si>
  <si>
    <t>NEW HAVEN COUNTY</t>
  </si>
  <si>
    <t>NEW HAVEN FIREFIGHTERS</t>
  </si>
  <si>
    <t>NEW HAVEN TEACHERS</t>
  </si>
  <si>
    <t>NORTHEAST FAMILY</t>
  </si>
  <si>
    <t>NORTHWEST HILLS</t>
  </si>
  <si>
    <t>NORWALK HOSPITAL</t>
  </si>
  <si>
    <t>NORWALK POSTAL EMPLOYEES</t>
  </si>
  <si>
    <t>NUTMEG STATE FINANCIAL</t>
  </si>
  <si>
    <t>PITNEY BOWES EMPLOYEES</t>
  </si>
  <si>
    <t>POLICE CREDIT UNION OF CONNECT</t>
  </si>
  <si>
    <t>REGIONAL WATER AUTHORITY EMPLO</t>
  </si>
  <si>
    <t>SCIENCE PARK</t>
  </si>
  <si>
    <t>SCIENT</t>
  </si>
  <si>
    <t>SEASONS</t>
  </si>
  <si>
    <t>SIKORSKY FINANCIAL</t>
  </si>
  <si>
    <t>SKYLINE FINANCIAL</t>
  </si>
  <si>
    <t>SOUND</t>
  </si>
  <si>
    <t>SOUNDVIEW FINANCIAL</t>
  </si>
  <si>
    <t>ST. VINCENT'S MEDICAL CENTER</t>
  </si>
  <si>
    <t>STAMFORD HEALTHCARE</t>
  </si>
  <si>
    <t>STATE POLICE CREDIT UNION INC.</t>
  </si>
  <si>
    <t>THE NEW HAVEN POLICE AND MUNIC</t>
  </si>
  <si>
    <t>TOBACCO VALLEY TEACHERS</t>
  </si>
  <si>
    <t>TORRINGTON MUNICIPAL AND TEACH</t>
  </si>
  <si>
    <t>TRUMBULL</t>
  </si>
  <si>
    <t>UNITED BUSINESS &amp; INDUSTRY</t>
  </si>
  <si>
    <t>WATERBURY CONNECTICUT TEACHERS</t>
  </si>
  <si>
    <t>WATERBURY POSTAL EMPLOYEES</t>
  </si>
  <si>
    <t>600 ATLANTIC</t>
  </si>
  <si>
    <t>ALDEN</t>
  </si>
  <si>
    <t>ALLCOM</t>
  </si>
  <si>
    <t>ALLTRUST</t>
  </si>
  <si>
    <t>ALPHA</t>
  </si>
  <si>
    <t>ARLINGTON MUNICIPAL</t>
  </si>
  <si>
    <t>ARRHA</t>
  </si>
  <si>
    <t>ATHOL</t>
  </si>
  <si>
    <t>ATTLEBORO M E</t>
  </si>
  <si>
    <t>BELMONT MUNICIPAL</t>
  </si>
  <si>
    <t>BEVERLY MUNICIPAL</t>
  </si>
  <si>
    <t>BILLERICA MUNICIPAL EMPLOYEES</t>
  </si>
  <si>
    <t>BOSTON CUSTOMS</t>
  </si>
  <si>
    <t>BOSTON FIREFIGHTERS</t>
  </si>
  <si>
    <t>BROOKLINE MUNICIPAL</t>
  </si>
  <si>
    <t>BROTHERHOOD</t>
  </si>
  <si>
    <t>BURLINGTON MUNICIPAL EMPLOYEES</t>
  </si>
  <si>
    <t>CABOT BOSTON</t>
  </si>
  <si>
    <t>CAMBRIDGE FIREFIGHTERS</t>
  </si>
  <si>
    <t>CAMBRIDGE MUNICIPAL EMPLOYEES</t>
  </si>
  <si>
    <t>CENTRAL ONE</t>
  </si>
  <si>
    <t>CHELSEA EMPLOYEES</t>
  </si>
  <si>
    <t>CITY OF BOSTON</t>
  </si>
  <si>
    <t>COMMON TRUST</t>
  </si>
  <si>
    <t>COMMUNITY CREDIT UNION OF LYNN</t>
  </si>
  <si>
    <t>DANVERS MUNICIPAL</t>
  </si>
  <si>
    <t>DEDHAM TOWN EMPLOYEES</t>
  </si>
  <si>
    <t>DIGITAL</t>
  </si>
  <si>
    <t>DIRECT</t>
  </si>
  <si>
    <t>ENERGY</t>
  </si>
  <si>
    <t>FALL RIVER MUNICIPAL</t>
  </si>
  <si>
    <t>FIRST CITIZENS'</t>
  </si>
  <si>
    <t>FIRST PRIORITY</t>
  </si>
  <si>
    <t>FRANKLIN FIRST</t>
  </si>
  <si>
    <t>FREEDOM</t>
  </si>
  <si>
    <t>GFA</t>
  </si>
  <si>
    <t>GOLDMARK</t>
  </si>
  <si>
    <t>GREATER SPRINGFIELD</t>
  </si>
  <si>
    <t>GREYLOCK</t>
  </si>
  <si>
    <t>HANSCOM</t>
  </si>
  <si>
    <t>HAVERHILL FIRE DEPARTMENT</t>
  </si>
  <si>
    <t>HEALTH ALLIANCE</t>
  </si>
  <si>
    <t>HOLYOKE</t>
  </si>
  <si>
    <t>HOMEFIELD</t>
  </si>
  <si>
    <t>HTM</t>
  </si>
  <si>
    <t>I-C</t>
  </si>
  <si>
    <t>JEANNE D'ARC</t>
  </si>
  <si>
    <t>LEOMINSTER</t>
  </si>
  <si>
    <t>LEOMINSTER EMPLOYEES</t>
  </si>
  <si>
    <t>LEXINGTON MA</t>
  </si>
  <si>
    <t>LIBERTY BAY</t>
  </si>
  <si>
    <t>LOWELL FIREFIGHTERS</t>
  </si>
  <si>
    <t>LOWELL MUNICIPAL EMPLOYEES</t>
  </si>
  <si>
    <t>LUSO</t>
  </si>
  <si>
    <t>LUSO-AMERICAN</t>
  </si>
  <si>
    <t>LYNN FIREMENS</t>
  </si>
  <si>
    <t>LYNN POLICE</t>
  </si>
  <si>
    <t>LYNN TEACHERS</t>
  </si>
  <si>
    <t>M.O.S.E.S.</t>
  </si>
  <si>
    <t>MALDEN</t>
  </si>
  <si>
    <t>MANCHESTER</t>
  </si>
  <si>
    <t>MARBLEHEAD MUNICIPAL</t>
  </si>
  <si>
    <t>MASS BAY</t>
  </si>
  <si>
    <t>MASS. INSTITUTE OF TECH.</t>
  </si>
  <si>
    <t>MASSACHUSETTS FAMILY</t>
  </si>
  <si>
    <t>MASSMUTUAL</t>
  </si>
  <si>
    <t>MEDFORD MUNICIPAL EMPLOYEES</t>
  </si>
  <si>
    <t>MEMBERS PLUS</t>
  </si>
  <si>
    <t>MERRIMACK VALLEY</t>
  </si>
  <si>
    <t>MESSIAH BAPTIST-JUBILEE</t>
  </si>
  <si>
    <t>METHUEN</t>
  </si>
  <si>
    <t>METRO</t>
  </si>
  <si>
    <t>METROWEST COMMUNITY</t>
  </si>
  <si>
    <t>MIDDLESEX-ESSEX POSTAL EMPLOYE</t>
  </si>
  <si>
    <t>MILLBURY</t>
  </si>
  <si>
    <t>MILLS42</t>
  </si>
  <si>
    <t>MORTON</t>
  </si>
  <si>
    <t>MYCOM</t>
  </si>
  <si>
    <t>NAVEO</t>
  </si>
  <si>
    <t>NESC</t>
  </si>
  <si>
    <t>NEW BEDFORD</t>
  </si>
  <si>
    <t>NEW ENGLAND LEE</t>
  </si>
  <si>
    <t>NEW ENGLAND TEAMSTERS</t>
  </si>
  <si>
    <t>NORFOLK COMMUNITY</t>
  </si>
  <si>
    <t>NORTH ADAMS M E</t>
  </si>
  <si>
    <t>NORWOOD TOWN EMPLOYEES</t>
  </si>
  <si>
    <t>NOTRE DAME COMMUNITY</t>
  </si>
  <si>
    <t>PIONEER VALLEY</t>
  </si>
  <si>
    <t>PLYMOUTH COUNTY TEACHERS</t>
  </si>
  <si>
    <t>POLISH NATIONAL</t>
  </si>
  <si>
    <t>QUINCY</t>
  </si>
  <si>
    <t>RAH</t>
  </si>
  <si>
    <t>RIVER WORKS</t>
  </si>
  <si>
    <t>ROCKLAND</t>
  </si>
  <si>
    <t>SANTO CHRISTO</t>
  </si>
  <si>
    <t>SHARON &amp; CRESCENT UNITED</t>
  </si>
  <si>
    <t>SHREWSBURY</t>
  </si>
  <si>
    <t>SOMERSET</t>
  </si>
  <si>
    <t>SOMERVILLE MASS FIREFIGHTERS</t>
  </si>
  <si>
    <t>SOMERVILLE MUNICIPAL</t>
  </si>
  <si>
    <t>SOMERVILLE SCHOOL EMPLOYEES</t>
  </si>
  <si>
    <t>SOUTHBRIDGE</t>
  </si>
  <si>
    <t>SOUTHCOAST</t>
  </si>
  <si>
    <t>SPRINGFIELD STREET RAILWAY EMP</t>
  </si>
  <si>
    <t>ST. ANTHONY OF PADUA</t>
  </si>
  <si>
    <t>ST. JEAN'S</t>
  </si>
  <si>
    <t>ST. MARY'S</t>
  </si>
  <si>
    <t>ST. MICHAELS FALL RIVER</t>
  </si>
  <si>
    <t>STONEHAM MUNICIPAL EMPLOYEES</t>
  </si>
  <si>
    <t>STOUGHTON TOWN EMPLOYEES</t>
  </si>
  <si>
    <t>SYMPHONY</t>
  </si>
  <si>
    <t>TAUNTON</t>
  </si>
  <si>
    <t>TAUPA LITHUANIAN</t>
  </si>
  <si>
    <t>TEWKSBURY</t>
  </si>
  <si>
    <t>THE ANDOVERS</t>
  </si>
  <si>
    <t>TREMONT</t>
  </si>
  <si>
    <t>UMASSFIVE COLLEGE</t>
  </si>
  <si>
    <t>WATERTOWN MUNICIPAL</t>
  </si>
  <si>
    <t>WEBSTER FIRST</t>
  </si>
  <si>
    <t>WELLESLEY MUNICIPAL EMPLOYEES</t>
  </si>
  <si>
    <t>WESTPORT</t>
  </si>
  <si>
    <t>WORCESTER</t>
  </si>
  <si>
    <t>WORCESTER FIRE DEPT.</t>
  </si>
  <si>
    <t>WORCESTER POLICE DEPARTMENT</t>
  </si>
  <si>
    <t>WORKERS</t>
  </si>
  <si>
    <t>BLACKSTONE RIVER</t>
  </si>
  <si>
    <t xml:space="preserve">COASTAL1 </t>
  </si>
  <si>
    <t>COMMUNITY &amp; TEACHERS</t>
  </si>
  <si>
    <t>CRANSTON MUNICIPAL EMPLOYEES</t>
  </si>
  <si>
    <t>CUMBERLAND MUNICIPAL EMPLOYEES</t>
  </si>
  <si>
    <t>GREENWOOD</t>
  </si>
  <si>
    <t>NATCO EMPLOYEES</t>
  </si>
  <si>
    <t>NAVIGANT</t>
  </si>
  <si>
    <t>OCEAN STATE</t>
  </si>
  <si>
    <t>PAWTUCKET MUNICIPAL EMPLOYEES</t>
  </si>
  <si>
    <t>POSTAL EMPLOYEES REGIONAL</t>
  </si>
  <si>
    <t>RHODE ISLAND</t>
  </si>
  <si>
    <t>THE PEOPLES</t>
  </si>
  <si>
    <t>WAVE</t>
  </si>
  <si>
    <t>WESTERLY COMMUNITY</t>
  </si>
  <si>
    <t>CENTRAL VERMONT MEDICAL CENTER</t>
  </si>
  <si>
    <t>CREDIT UNION OF VERMONT</t>
  </si>
  <si>
    <t>GREEN MOUNTAIN</t>
  </si>
  <si>
    <t>HERITAGE FAMILY</t>
  </si>
  <si>
    <t>MEMBERS 1ST</t>
  </si>
  <si>
    <t>NEW ENGLAND</t>
  </si>
  <si>
    <t>NORTH COUNTRY</t>
  </si>
  <si>
    <t>NORTHEAST SCHOOLS AND HOSPITAL</t>
  </si>
  <si>
    <t>NORTHERN LIGHTS</t>
  </si>
  <si>
    <t>ONE</t>
  </si>
  <si>
    <t>OPPORTUNITIES</t>
  </si>
  <si>
    <t>ORLEX GOVERNMENT EMPLOYEES</t>
  </si>
  <si>
    <t>ST. PATRICK S PARISH</t>
  </si>
  <si>
    <t>VERMONT</t>
  </si>
  <si>
    <t>WHITE RIVER</t>
  </si>
  <si>
    <t>BELLWETHER COMMUNITY</t>
  </si>
  <si>
    <t>GRANITE STATE</t>
  </si>
  <si>
    <t>HOLY ROSARY</t>
  </si>
  <si>
    <t xml:space="preserve">MEMBERS FIRST CREDIT UNION OF </t>
  </si>
  <si>
    <t>N G M EMPLOYEES</t>
  </si>
  <si>
    <t>N.H. COMMUNITY</t>
  </si>
  <si>
    <t>NEW HAMPSHIRE</t>
  </si>
  <si>
    <t>NEW HAMPSHIRE POSTAL</t>
  </si>
  <si>
    <t>PRECISION</t>
  </si>
  <si>
    <t>SERVICE</t>
  </si>
  <si>
    <t>ST. MARY'S BANK</t>
  </si>
  <si>
    <t>TRIANGLE</t>
  </si>
  <si>
    <t>ACADIA</t>
  </si>
  <si>
    <t>ATLANTIC REGIONAL</t>
  </si>
  <si>
    <t>BANGOR</t>
  </si>
  <si>
    <t>BREWER</t>
  </si>
  <si>
    <t>CAPITAL AREA</t>
  </si>
  <si>
    <t>CASCO</t>
  </si>
  <si>
    <t>CENTRAL MAINE</t>
  </si>
  <si>
    <t>COAST LINE</t>
  </si>
  <si>
    <t>COMMUNITY</t>
  </si>
  <si>
    <t>CONNECTED</t>
  </si>
  <si>
    <t>CPORT</t>
  </si>
  <si>
    <t>CUMBERLAND COUNTY</t>
  </si>
  <si>
    <t>DIRIGO</t>
  </si>
  <si>
    <t>DOWNEAST</t>
  </si>
  <si>
    <t>EASTMILL</t>
  </si>
  <si>
    <t>EVERGREEN</t>
  </si>
  <si>
    <t>FIVE COUNTY</t>
  </si>
  <si>
    <t>FRANKLIN-SOMERSET</t>
  </si>
  <si>
    <t>GARDINER</t>
  </si>
  <si>
    <t>GREAT FALLS REGIONAL</t>
  </si>
  <si>
    <t>K V</t>
  </si>
  <si>
    <t>KATAHDIN</t>
  </si>
  <si>
    <t>KSW</t>
  </si>
  <si>
    <t>LINCOLN MAINE</t>
  </si>
  <si>
    <t>LISBON COMMUNITY</t>
  </si>
  <si>
    <t>MAINE FAMILY</t>
  </si>
  <si>
    <t>MAINE HIGHLANDS</t>
  </si>
  <si>
    <t>MAINE MEDIA</t>
  </si>
  <si>
    <t>MAINE SAVINGS</t>
  </si>
  <si>
    <t>MAINE SOLUTIONS</t>
  </si>
  <si>
    <t>MAINE STATE</t>
  </si>
  <si>
    <t>MIDCOAST</t>
  </si>
  <si>
    <t>MILESTONES</t>
  </si>
  <si>
    <t>NEW DIMENSIONS</t>
  </si>
  <si>
    <t>NORSTATE</t>
  </si>
  <si>
    <t>OTIS</t>
  </si>
  <si>
    <t>OXFORD</t>
  </si>
  <si>
    <t>PEOPLESCHOICE</t>
  </si>
  <si>
    <t>SABATTUS REGIONAL</t>
  </si>
  <si>
    <t>SACO VALLEY</t>
  </si>
  <si>
    <t>SEABOARD</t>
  </si>
  <si>
    <t>SEBASTICOOK VALLEY</t>
  </si>
  <si>
    <t>THE COUNTY</t>
  </si>
  <si>
    <t>TOWN &amp; COUNTRY</t>
  </si>
  <si>
    <t>TRADEMARK</t>
  </si>
  <si>
    <t>TRUCHOICE</t>
  </si>
  <si>
    <t>UNIVERSITY</t>
  </si>
  <si>
    <t>WINTHROP AREA</t>
  </si>
  <si>
    <t>ALL NE CREDIT UNION AVERAGES - June 30, 2022</t>
  </si>
  <si>
    <t>National Credit Union Averages - June 30, 2022</t>
  </si>
  <si>
    <t>National Credit Union Averages - September 30, 2022</t>
  </si>
  <si>
    <t>ALL NE CREDIT UNION AVERAGES - September 30, 2022</t>
  </si>
  <si>
    <t>ROA Rank</t>
  </si>
  <si>
    <t>Operating Expenses to Gross Income Rank</t>
  </si>
  <si>
    <t>Loan to Shares Rank</t>
  </si>
  <si>
    <t>Average of the Five</t>
  </si>
  <si>
    <t>Rank of Average of the Five</t>
  </si>
  <si>
    <t>Yield on Avg loans less cost of funds on avg deposits</t>
  </si>
  <si>
    <t>Yield on Avg loans less cost of funds on avg deposits Rank</t>
  </si>
  <si>
    <t>Total Assets</t>
  </si>
  <si>
    <t>National Credit Union Averages -December 31, 2022</t>
  </si>
  <si>
    <t>ALL NE CREDIT UNION AVERAGES - December 31, 2022</t>
  </si>
  <si>
    <t>National Credit Union Averages - March 31, 2023</t>
  </si>
  <si>
    <t>ALL NE CREDIT UNION AVERAGES - March 31, 2023</t>
  </si>
  <si>
    <t>National Credit Union Averages - June 30, 2023</t>
  </si>
  <si>
    <t>ALL NE CREDIT UNION AVERAGES - June 30, 2023</t>
  </si>
  <si>
    <t>RIVERBANK</t>
  </si>
  <si>
    <t>ALIGN</t>
  </si>
  <si>
    <t>ST. ANNE'S</t>
  </si>
  <si>
    <t>National Credit Union Averages - September 30, 2023</t>
  </si>
  <si>
    <t>ALL NE CREDIT UNION AVERAGES - September 30, 2023</t>
  </si>
  <si>
    <t>National Credit Union Averages - December 31, 2023</t>
  </si>
  <si>
    <t>ALL NE CREDIT UNION AVERAGES - December 31, 2023</t>
  </si>
  <si>
    <t>ALL NE CREDIT UNION AVERAGES - March 31, 2024</t>
  </si>
  <si>
    <t>National Credit Union Averages - March 31, 2024</t>
  </si>
  <si>
    <t>CT FIREFIGHTERS</t>
  </si>
  <si>
    <t>REVERE FIREFIGHTERS</t>
  </si>
  <si>
    <t>National Credit Union Averages - June 30, 2024</t>
  </si>
  <si>
    <t>ALL NE CREDIT UNION AVERAGES - June 30, 2024</t>
  </si>
  <si>
    <t>As of and for the Period End September 30, 2024</t>
  </si>
  <si>
    <t>National Credit Union Averages - September 30, 2024</t>
  </si>
  <si>
    <t>ALL NE CREDIT UNION AVERAGES - September 30, 2024</t>
  </si>
  <si>
    <t>Allowance for Credit Losses ($)</t>
  </si>
  <si>
    <t>ACL to Total Loans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</si>
</sst>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3" fontId="0" fillId="0" borderId="0" xfId="0" applyNumberFormat="1"/>
    <xf numFmtId="0" fontId="3" fillId="3" borderId="0" xfId="0" applyFont="1" applyFill="1"/>
    <xf numFmtId="0" fontId="4" fillId="3" borderId="0" xfId="0" applyFont="1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43" fontId="3" fillId="3" borderId="0" xfId="1" applyFont="1" applyFill="1"/>
    <xf numFmtId="43" fontId="4" fillId="3" borderId="0" xfId="1" applyFont="1" applyFill="1"/>
    <xf numFmtId="43" fontId="0" fillId="0" borderId="0" xfId="1" applyFont="1"/>
    <xf numFmtId="0" fontId="6" fillId="0" borderId="0" xfId="0" applyFont="1" applyAlignment="1">
      <alignment horizontal="center" wrapText="1"/>
    </xf>
    <xf numFmtId="164" fontId="0" fillId="0" borderId="0" xfId="1" applyNumberFormat="1" applyFont="1"/>
    <xf numFmtId="164" fontId="3" fillId="3" borderId="0" xfId="1" applyNumberFormat="1" applyFont="1" applyFill="1"/>
    <xf numFmtId="164" fontId="4" fillId="3" borderId="0" xfId="1" applyNumberFormat="1" applyFont="1" applyFill="1"/>
    <xf numFmtId="0" fontId="10" fillId="4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10" fillId="9" borderId="0" xfId="0" applyFont="1" applyFill="1" applyAlignment="1">
      <alignment horizontal="center" wrapText="1"/>
    </xf>
    <xf numFmtId="0" fontId="11" fillId="10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8" fontId="0" fillId="0" borderId="0" xfId="0" applyNumberFormat="1"/>
    <xf numFmtId="43" fontId="10" fillId="4" borderId="0" xfId="1" applyFont="1" applyFill="1" applyAlignment="1">
      <alignment horizontal="center" wrapText="1"/>
    </xf>
    <xf numFmtId="43" fontId="11" fillId="10" borderId="0" xfId="1" applyFont="1" applyFill="1" applyAlignment="1">
      <alignment horizontal="center" wrapText="1"/>
    </xf>
    <xf numFmtId="43" fontId="10" fillId="9" borderId="0" xfId="1" applyFont="1" applyFill="1" applyAlignment="1">
      <alignment horizontal="center" wrapText="1"/>
    </xf>
    <xf numFmtId="43" fontId="10" fillId="7" borderId="0" xfId="1" applyFont="1" applyFill="1" applyAlignment="1">
      <alignment horizontal="center" wrapText="1"/>
    </xf>
    <xf numFmtId="43" fontId="10" fillId="6" borderId="0" xfId="1" applyFont="1" applyFill="1" applyAlignment="1">
      <alignment horizontal="center" wrapText="1"/>
    </xf>
    <xf numFmtId="43" fontId="10" fillId="5" borderId="0" xfId="1" applyFont="1" applyFill="1" applyAlignment="1">
      <alignment horizontal="center" wrapText="1"/>
    </xf>
    <xf numFmtId="164" fontId="10" fillId="4" borderId="0" xfId="1" applyNumberFormat="1" applyFont="1" applyFill="1" applyAlignment="1">
      <alignment horizontal="center" wrapText="1"/>
    </xf>
    <xf numFmtId="164" fontId="11" fillId="10" borderId="0" xfId="1" applyNumberFormat="1" applyFont="1" applyFill="1" applyAlignment="1">
      <alignment horizontal="center" wrapText="1"/>
    </xf>
    <xf numFmtId="164" fontId="10" fillId="9" borderId="0" xfId="1" applyNumberFormat="1" applyFont="1" applyFill="1" applyAlignment="1">
      <alignment horizontal="center" wrapText="1"/>
    </xf>
    <xf numFmtId="164" fontId="10" fillId="7" borderId="0" xfId="1" applyNumberFormat="1" applyFont="1" applyFill="1" applyAlignment="1">
      <alignment horizontal="center" wrapText="1"/>
    </xf>
    <xf numFmtId="164" fontId="10" fillId="6" borderId="0" xfId="1" applyNumberFormat="1" applyFont="1" applyFill="1" applyAlignment="1">
      <alignment horizontal="center" wrapText="1"/>
    </xf>
    <xf numFmtId="164" fontId="10" fillId="5" borderId="0" xfId="1" applyNumberFormat="1" applyFont="1" applyFill="1" applyAlignment="1">
      <alignment horizontal="center" wrapText="1"/>
    </xf>
    <xf numFmtId="43" fontId="10" fillId="8" borderId="0" xfId="1" applyFont="1" applyFill="1" applyAlignment="1">
      <alignment horizontal="center" wrapText="1"/>
    </xf>
    <xf numFmtId="165" fontId="3" fillId="0" borderId="0" xfId="1" applyNumberFormat="1" applyFont="1"/>
    <xf numFmtId="165" fontId="4" fillId="0" borderId="0" xfId="1" applyNumberFormat="1" applyFont="1"/>
    <xf numFmtId="165" fontId="0" fillId="0" borderId="0" xfId="1" applyNumberFormat="1" applyFont="1"/>
    <xf numFmtId="0" fontId="10" fillId="0" borderId="0" xfId="0" applyFont="1" applyAlignment="1">
      <alignment horizontal="center" wrapText="1"/>
    </xf>
    <xf numFmtId="164" fontId="10" fillId="0" borderId="0" xfId="1" applyNumberFormat="1" applyFont="1" applyFill="1" applyAlignment="1">
      <alignment horizontal="center" wrapText="1"/>
    </xf>
    <xf numFmtId="43" fontId="10" fillId="0" borderId="0" xfId="1" applyFont="1" applyFill="1" applyAlignment="1">
      <alignment horizontal="center" wrapText="1"/>
    </xf>
    <xf numFmtId="165" fontId="2" fillId="0" borderId="0" xfId="1" applyNumberFormat="1" applyFont="1" applyFill="1" applyAlignment="1">
      <alignment horizontal="center" wrapText="1"/>
    </xf>
    <xf numFmtId="43" fontId="0" fillId="0" borderId="0" xfId="1" applyFont="1" applyFill="1"/>
    <xf numFmtId="43" fontId="10" fillId="0" borderId="0" xfId="1" applyFont="1" applyAlignment="1">
      <alignment horizontal="center" wrapText="1"/>
    </xf>
    <xf numFmtId="44" fontId="3" fillId="3" borderId="0" xfId="2" applyFont="1" applyFill="1"/>
    <xf numFmtId="44" fontId="4" fillId="3" borderId="0" xfId="2" applyFont="1" applyFill="1"/>
    <xf numFmtId="44" fontId="0" fillId="0" borderId="0" xfId="2" applyFont="1"/>
    <xf numFmtId="44" fontId="10" fillId="4" borderId="0" xfId="2" applyFont="1" applyFill="1" applyAlignment="1">
      <alignment horizontal="center" wrapText="1"/>
    </xf>
    <xf numFmtId="44" fontId="10" fillId="0" borderId="0" xfId="2" applyFont="1" applyAlignment="1">
      <alignment horizontal="center" wrapText="1"/>
    </xf>
    <xf numFmtId="44" fontId="11" fillId="10" borderId="0" xfId="2" applyFont="1" applyFill="1" applyAlignment="1">
      <alignment horizontal="center" wrapText="1"/>
    </xf>
    <xf numFmtId="44" fontId="10" fillId="9" borderId="0" xfId="2" applyFont="1" applyFill="1" applyAlignment="1">
      <alignment horizontal="center" wrapText="1"/>
    </xf>
    <xf numFmtId="44" fontId="10" fillId="7" borderId="0" xfId="2" applyFont="1" applyFill="1" applyAlignment="1">
      <alignment horizontal="center" wrapText="1"/>
    </xf>
    <xf numFmtId="44" fontId="10" fillId="6" borderId="0" xfId="2" applyFont="1" applyFill="1" applyAlignment="1">
      <alignment horizontal="center" wrapText="1"/>
    </xf>
    <xf numFmtId="44" fontId="10" fillId="5" borderId="0" xfId="2" applyFont="1" applyFill="1" applyAlignment="1">
      <alignment horizontal="center" wrapText="1"/>
    </xf>
    <xf numFmtId="44" fontId="0" fillId="0" borderId="0" xfId="2" applyFont="1" applyFill="1"/>
    <xf numFmtId="165" fontId="0" fillId="0" borderId="0" xfId="1" applyNumberFormat="1" applyFont="1" applyFill="1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164" fontId="5" fillId="0" borderId="0" xfId="1" applyNumberFormat="1" applyFont="1" applyFill="1" applyAlignment="1">
      <alignment horizontal="center" wrapText="1"/>
    </xf>
    <xf numFmtId="0" fontId="7" fillId="0" borderId="0" xfId="0" applyFont="1" applyAlignment="1">
      <alignment horizontal="left"/>
    </xf>
    <xf numFmtId="164" fontId="0" fillId="0" borderId="0" xfId="1" applyNumberFormat="1" applyFont="1" applyFill="1"/>
    <xf numFmtId="43" fontId="5" fillId="0" borderId="0" xfId="1" applyFont="1" applyFill="1" applyBorder="1" applyAlignment="1">
      <alignment horizontal="right"/>
    </xf>
    <xf numFmtId="43" fontId="8" fillId="0" borderId="0" xfId="1" applyFont="1" applyFill="1" applyAlignment="1"/>
    <xf numFmtId="43" fontId="6" fillId="0" borderId="0" xfId="0" applyNumberFormat="1" applyFont="1" applyAlignment="1">
      <alignment horizontal="center" wrapText="1"/>
    </xf>
    <xf numFmtId="43" fontId="1" fillId="0" borderId="0" xfId="1" applyFont="1" applyFill="1"/>
    <xf numFmtId="44" fontId="1" fillId="0" borderId="0" xfId="2" applyFont="1" applyFill="1"/>
    <xf numFmtId="43" fontId="0" fillId="0" borderId="0" xfId="0" applyNumberFormat="1"/>
    <xf numFmtId="0" fontId="12" fillId="0" borderId="0" xfId="0" applyFont="1"/>
    <xf numFmtId="164" fontId="12" fillId="0" borderId="0" xfId="1" applyNumberFormat="1" applyFont="1" applyFill="1"/>
    <xf numFmtId="44" fontId="12" fillId="0" borderId="0" xfId="2" applyFont="1" applyFill="1"/>
    <xf numFmtId="43" fontId="12" fillId="0" borderId="0" xfId="1" applyFont="1" applyFill="1"/>
    <xf numFmtId="165" fontId="12" fillId="0" borderId="0" xfId="1" applyNumberFormat="1" applyFont="1" applyFill="1"/>
    <xf numFmtId="0" fontId="12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C8194-A8BF-4240-8CEC-DB608F02FB9A}">
  <sheetPr>
    <tabColor rgb="FF92D050"/>
  </sheetPr>
  <dimension ref="A1:AC83"/>
  <sheetViews>
    <sheetView zoomScale="85" zoomScaleNormal="85" workbookViewId="0">
      <pane xSplit="4" ySplit="5" topLeftCell="E6" activePane="bottomRight" state="frozen"/>
      <selection activeCell="D30" sqref="D30:U30"/>
      <selection pane="topRight" activeCell="D30" sqref="D30:U30"/>
      <selection pane="bottomLeft" activeCell="D30" sqref="D30:U30"/>
      <selection pane="bottomRight" activeCell="S6" sqref="S6"/>
    </sheetView>
  </sheetViews>
  <sheetFormatPr defaultColWidth="8.7109375" defaultRowHeight="15" x14ac:dyDescent="0.25"/>
  <cols>
    <col min="1" max="1" width="34" customWidth="1"/>
    <col min="2" max="2" width="9.140625"/>
    <col min="3" max="3" width="10.7109375" style="11" customWidth="1"/>
    <col min="4" max="4" width="13" style="48" customWidth="1"/>
    <col min="5" max="5" width="11" style="48" customWidth="1"/>
    <col min="6" max="6" width="13" style="9" customWidth="1"/>
    <col min="7" max="7" width="11" style="48" customWidth="1"/>
    <col min="8" max="8" width="10.28515625" style="48" customWidth="1"/>
    <col min="9" max="9" width="9.28515625" style="48" bestFit="1" customWidth="1"/>
    <col min="10" max="10" width="12.28515625" style="9" customWidth="1"/>
    <col min="11" max="11" width="13" style="9" customWidth="1"/>
    <col min="12" max="12" width="12.140625" style="9" customWidth="1"/>
    <col min="13" max="13" width="12" style="9" customWidth="1"/>
    <col min="14" max="14" width="10.85546875" style="9" customWidth="1"/>
    <col min="15" max="15" width="13.28515625" style="9" customWidth="1"/>
    <col min="16" max="17" width="12.5703125" style="9" customWidth="1"/>
    <col min="18" max="18" width="13" style="9" customWidth="1"/>
    <col min="19" max="19" width="12.5703125" style="9" customWidth="1"/>
    <col min="20" max="20" width="12.28515625" style="9" customWidth="1"/>
    <col min="21" max="21" width="13.28515625" style="9" customWidth="1"/>
    <col min="22" max="22" width="4" customWidth="1"/>
    <col min="26" max="26" width="9.5703125" customWidth="1"/>
    <col min="28" max="28" width="8.7109375" style="57"/>
  </cols>
  <sheetData>
    <row r="1" spans="1:29" s="5" customFormat="1" ht="15.75" x14ac:dyDescent="0.25">
      <c r="A1" s="2" t="s">
        <v>8</v>
      </c>
      <c r="B1" s="2"/>
      <c r="C1" s="12"/>
      <c r="D1" s="46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9</v>
      </c>
      <c r="B2" s="3"/>
      <c r="C2" s="13"/>
      <c r="D2" s="47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348</v>
      </c>
      <c r="B3" s="3"/>
      <c r="C3" s="13"/>
      <c r="D3" s="47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4" spans="1:29" x14ac:dyDescent="0.25">
      <c r="F4" s="44"/>
      <c r="G4" s="56"/>
      <c r="H4" s="56"/>
      <c r="I4" s="56"/>
      <c r="J4" s="44"/>
      <c r="K4" s="44"/>
      <c r="L4" s="44"/>
      <c r="M4" s="44"/>
      <c r="N4" s="44"/>
      <c r="O4" s="44"/>
      <c r="P4" s="44"/>
      <c r="Q4" s="44"/>
      <c r="R4" s="44"/>
      <c r="S4" s="44"/>
      <c r="AB4" s="39"/>
    </row>
    <row r="5" spans="1:29" s="15" customFormat="1" ht="90" x14ac:dyDescent="0.25">
      <c r="A5" s="14" t="s">
        <v>0</v>
      </c>
      <c r="B5" s="14" t="s">
        <v>1</v>
      </c>
      <c r="C5" s="30" t="s">
        <v>2</v>
      </c>
      <c r="D5" s="49" t="s">
        <v>22</v>
      </c>
      <c r="E5" s="49" t="s">
        <v>5</v>
      </c>
      <c r="F5" s="24" t="s">
        <v>351</v>
      </c>
      <c r="G5" s="49" t="s">
        <v>23</v>
      </c>
      <c r="H5" s="49" t="s">
        <v>3</v>
      </c>
      <c r="I5" s="49" t="s">
        <v>6</v>
      </c>
      <c r="J5" s="24" t="s">
        <v>24</v>
      </c>
      <c r="K5" s="24" t="s">
        <v>352</v>
      </c>
      <c r="L5" s="24" t="s">
        <v>25</v>
      </c>
      <c r="M5" s="24" t="s">
        <v>26</v>
      </c>
      <c r="N5" s="24" t="s">
        <v>27</v>
      </c>
      <c r="O5" s="24" t="s">
        <v>28</v>
      </c>
      <c r="P5" s="24" t="s">
        <v>29</v>
      </c>
      <c r="Q5" s="24" t="s">
        <v>7</v>
      </c>
      <c r="R5" s="24" t="s">
        <v>30</v>
      </c>
      <c r="S5" s="24" t="s">
        <v>326</v>
      </c>
      <c r="T5" s="24" t="s">
        <v>31</v>
      </c>
      <c r="U5" s="24" t="s">
        <v>32</v>
      </c>
      <c r="W5" s="14" t="s">
        <v>321</v>
      </c>
      <c r="X5" s="14" t="s">
        <v>328</v>
      </c>
      <c r="Y5" s="14" t="s">
        <v>327</v>
      </c>
      <c r="Z5" s="14" t="s">
        <v>322</v>
      </c>
      <c r="AA5" s="14" t="s">
        <v>323</v>
      </c>
      <c r="AB5" s="14" t="s">
        <v>324</v>
      </c>
      <c r="AC5" s="14" t="s">
        <v>325</v>
      </c>
    </row>
    <row r="6" spans="1:29" s="75" customFormat="1" x14ac:dyDescent="0.25">
      <c r="A6" s="70" t="s">
        <v>35</v>
      </c>
      <c r="B6" s="70">
        <v>68659</v>
      </c>
      <c r="C6" s="71">
        <v>187889</v>
      </c>
      <c r="D6" s="72">
        <v>2549.5500000000002</v>
      </c>
      <c r="E6" s="72">
        <v>1485.64</v>
      </c>
      <c r="F6" s="72">
        <f t="shared" ref="F6" si="0">G6/(L6/100)</f>
        <v>5.5693779904306231</v>
      </c>
      <c r="G6" s="72">
        <v>8.73</v>
      </c>
      <c r="H6" s="72">
        <v>2264.58</v>
      </c>
      <c r="I6" s="72">
        <v>247.55</v>
      </c>
      <c r="J6" s="73">
        <v>9.7100000000000009</v>
      </c>
      <c r="K6" s="73">
        <f t="shared" ref="K6" si="1">(F6/E6)*100</f>
        <v>0.3748807241613461</v>
      </c>
      <c r="L6" s="73">
        <v>156.75</v>
      </c>
      <c r="M6" s="73">
        <v>65.599999999999994</v>
      </c>
      <c r="N6" s="73">
        <v>0.59</v>
      </c>
      <c r="O6" s="73">
        <v>0.21</v>
      </c>
      <c r="P6" s="73">
        <v>4.28</v>
      </c>
      <c r="Q6" s="73">
        <v>4.05</v>
      </c>
      <c r="R6" s="73">
        <v>1.8</v>
      </c>
      <c r="S6" s="73">
        <f>+P6-R6</f>
        <v>2.4800000000000004</v>
      </c>
      <c r="T6" s="73">
        <v>0.36</v>
      </c>
      <c r="U6" s="73">
        <v>58.11</v>
      </c>
      <c r="V6" s="70"/>
      <c r="W6" s="70">
        <f t="shared" ref="W6:W37" si="2">RANK(T6,$T$6:$T$395)</f>
        <v>42</v>
      </c>
      <c r="X6" s="70">
        <f t="shared" ref="X6:X37" si="3">RANK(D6,$D$6:$D$395)</f>
        <v>1</v>
      </c>
      <c r="Y6" s="70">
        <f t="shared" ref="Y6:Y37" si="4">RANK(S6,$S$6:$S$395)</f>
        <v>69</v>
      </c>
      <c r="Z6" s="70">
        <f t="shared" ref="Z6:Z37" si="5">RANK(U6,$U$6:$U$395,1)</f>
        <v>18</v>
      </c>
      <c r="AA6" s="70">
        <f t="shared" ref="AA6:AA37" si="6">RANK(M6,$M$6:$M$395)</f>
        <v>28</v>
      </c>
      <c r="AB6" s="74">
        <f t="shared" ref="AB6:AB37" si="7">AVERAGE(W6:AA6)</f>
        <v>31.6</v>
      </c>
      <c r="AC6" s="70">
        <f t="shared" ref="AC6:AC37" si="8">RANK(AB6,$AB$6:$AB$395,1)</f>
        <v>22</v>
      </c>
    </row>
    <row r="7" spans="1:29" x14ac:dyDescent="0.25">
      <c r="A7" t="s">
        <v>47</v>
      </c>
      <c r="B7">
        <v>65728</v>
      </c>
      <c r="C7" s="11">
        <v>68713</v>
      </c>
      <c r="D7" s="48">
        <v>2437.9299999999998</v>
      </c>
      <c r="E7" s="48">
        <v>450.84</v>
      </c>
      <c r="F7" s="56">
        <f t="shared" ref="F7:F50" si="9">G7/(L7/100)</f>
        <v>0.69776456906577078</v>
      </c>
      <c r="G7" s="48">
        <v>0.54</v>
      </c>
      <c r="H7" s="48">
        <v>2228.2600000000002</v>
      </c>
      <c r="I7" s="48">
        <v>211.37</v>
      </c>
      <c r="J7" s="9">
        <v>8.67</v>
      </c>
      <c r="K7" s="44">
        <f t="shared" ref="K7:K37" si="10">(F7/E7)*100</f>
        <v>0.15476988933230654</v>
      </c>
      <c r="L7" s="9">
        <v>77.39</v>
      </c>
      <c r="M7" s="9">
        <v>20.23</v>
      </c>
      <c r="N7" s="9">
        <v>0.12</v>
      </c>
      <c r="O7" s="9">
        <v>0.02</v>
      </c>
      <c r="P7" s="9">
        <v>3.86</v>
      </c>
      <c r="Q7" s="9">
        <v>3.35</v>
      </c>
      <c r="R7" s="9">
        <v>2.84</v>
      </c>
      <c r="S7" s="73">
        <f t="shared" ref="S7:S70" si="11">+P7-R7</f>
        <v>1.02</v>
      </c>
      <c r="T7" s="9">
        <v>0.36</v>
      </c>
      <c r="U7" s="9">
        <v>15.21</v>
      </c>
      <c r="W7">
        <f t="shared" si="2"/>
        <v>42</v>
      </c>
      <c r="X7">
        <f t="shared" si="3"/>
        <v>2</v>
      </c>
      <c r="Y7">
        <f t="shared" si="4"/>
        <v>72</v>
      </c>
      <c r="Z7">
        <f t="shared" si="5"/>
        <v>1</v>
      </c>
      <c r="AA7">
        <f t="shared" si="6"/>
        <v>68</v>
      </c>
      <c r="AB7" s="57">
        <f t="shared" si="7"/>
        <v>37</v>
      </c>
      <c r="AC7">
        <f t="shared" si="8"/>
        <v>43</v>
      </c>
    </row>
    <row r="8" spans="1:29" x14ac:dyDescent="0.25">
      <c r="A8" t="s">
        <v>42</v>
      </c>
      <c r="B8">
        <v>3413</v>
      </c>
      <c r="C8" s="11">
        <v>88138</v>
      </c>
      <c r="D8" s="48">
        <v>1580.38</v>
      </c>
      <c r="E8" s="48">
        <v>928.69</v>
      </c>
      <c r="F8" s="56">
        <f t="shared" si="9"/>
        <v>4.660542236164015</v>
      </c>
      <c r="G8" s="48">
        <v>2.08</v>
      </c>
      <c r="H8" s="48">
        <v>1387.86</v>
      </c>
      <c r="I8" s="48">
        <v>177.53</v>
      </c>
      <c r="J8" s="9">
        <v>11.23</v>
      </c>
      <c r="K8" s="44">
        <f t="shared" si="10"/>
        <v>0.50184046734260246</v>
      </c>
      <c r="L8" s="9">
        <v>44.63</v>
      </c>
      <c r="M8" s="9">
        <v>66.92</v>
      </c>
      <c r="N8" s="9">
        <v>0.22</v>
      </c>
      <c r="O8" s="9">
        <v>0.13</v>
      </c>
      <c r="P8" s="9">
        <v>4.28</v>
      </c>
      <c r="Q8" s="9">
        <v>3.23</v>
      </c>
      <c r="R8" s="9">
        <v>1.44</v>
      </c>
      <c r="S8" s="73">
        <f t="shared" si="11"/>
        <v>2.8400000000000003</v>
      </c>
      <c r="T8" s="9">
        <v>0.97</v>
      </c>
      <c r="U8" s="9">
        <v>52.28</v>
      </c>
      <c r="W8">
        <f t="shared" si="2"/>
        <v>23</v>
      </c>
      <c r="X8">
        <f t="shared" si="3"/>
        <v>3</v>
      </c>
      <c r="Y8">
        <f t="shared" si="4"/>
        <v>68</v>
      </c>
      <c r="Z8">
        <f t="shared" si="5"/>
        <v>8</v>
      </c>
      <c r="AA8">
        <f t="shared" si="6"/>
        <v>26</v>
      </c>
      <c r="AB8" s="57">
        <f t="shared" si="7"/>
        <v>25.6</v>
      </c>
      <c r="AC8">
        <f t="shared" si="8"/>
        <v>7</v>
      </c>
    </row>
    <row r="9" spans="1:29" x14ac:dyDescent="0.25">
      <c r="A9" t="s">
        <v>88</v>
      </c>
      <c r="B9">
        <v>68453</v>
      </c>
      <c r="C9" s="11">
        <v>66557</v>
      </c>
      <c r="D9" s="48">
        <v>1277.19</v>
      </c>
      <c r="E9" s="48">
        <v>932.21</v>
      </c>
      <c r="F9" s="56">
        <f t="shared" si="9"/>
        <v>2.7074749852854616</v>
      </c>
      <c r="G9" s="48">
        <v>1.38</v>
      </c>
      <c r="H9" s="48">
        <v>1111.71</v>
      </c>
      <c r="I9" s="48">
        <v>154.26</v>
      </c>
      <c r="J9" s="9">
        <v>12.08</v>
      </c>
      <c r="K9" s="44">
        <f t="shared" si="10"/>
        <v>0.2904361662378071</v>
      </c>
      <c r="L9" s="9">
        <v>50.97</v>
      </c>
      <c r="M9" s="9">
        <v>83.85</v>
      </c>
      <c r="N9" s="9">
        <v>0.15</v>
      </c>
      <c r="O9" s="9">
        <v>0.16</v>
      </c>
      <c r="P9" s="9">
        <v>4.71</v>
      </c>
      <c r="Q9" s="9">
        <v>3.48</v>
      </c>
      <c r="R9" s="9">
        <v>1.62</v>
      </c>
      <c r="S9" s="73">
        <f t="shared" si="11"/>
        <v>3.09</v>
      </c>
      <c r="T9" s="9">
        <v>0.98</v>
      </c>
      <c r="U9" s="9">
        <v>50.65</v>
      </c>
      <c r="W9">
        <f t="shared" si="2"/>
        <v>22</v>
      </c>
      <c r="X9">
        <f t="shared" si="3"/>
        <v>4</v>
      </c>
      <c r="Y9">
        <f t="shared" si="4"/>
        <v>67</v>
      </c>
      <c r="Z9">
        <f t="shared" si="5"/>
        <v>7</v>
      </c>
      <c r="AA9">
        <f t="shared" si="6"/>
        <v>12</v>
      </c>
      <c r="AB9" s="57">
        <f t="shared" si="7"/>
        <v>22.4</v>
      </c>
      <c r="AC9">
        <f t="shared" si="8"/>
        <v>3</v>
      </c>
    </row>
    <row r="10" spans="1:29" x14ac:dyDescent="0.25">
      <c r="A10" t="s">
        <v>48</v>
      </c>
      <c r="B10">
        <v>68511</v>
      </c>
      <c r="C10" s="11">
        <v>69921</v>
      </c>
      <c r="D10" s="48">
        <v>1033.19</v>
      </c>
      <c r="E10" s="48">
        <v>910.47</v>
      </c>
      <c r="F10" s="56">
        <f t="shared" si="9"/>
        <v>5.0509640979030062</v>
      </c>
      <c r="G10" s="48">
        <v>7.78</v>
      </c>
      <c r="H10" s="48">
        <v>889.64</v>
      </c>
      <c r="I10" s="48">
        <v>94.54</v>
      </c>
      <c r="J10" s="9">
        <v>9.15</v>
      </c>
      <c r="K10" s="44">
        <f t="shared" si="10"/>
        <v>0.55476447306369303</v>
      </c>
      <c r="L10" s="9">
        <v>154.03</v>
      </c>
      <c r="M10" s="9">
        <v>102.34</v>
      </c>
      <c r="N10" s="9">
        <v>0.85</v>
      </c>
      <c r="O10" s="9">
        <v>0.2</v>
      </c>
      <c r="P10" s="9">
        <v>4.66</v>
      </c>
      <c r="Q10" s="9">
        <v>3.37</v>
      </c>
      <c r="R10" s="9">
        <v>2.64</v>
      </c>
      <c r="S10" s="73">
        <f t="shared" si="11"/>
        <v>2.02</v>
      </c>
      <c r="T10" s="9">
        <v>0.24</v>
      </c>
      <c r="U10" s="9">
        <v>46.86</v>
      </c>
      <c r="W10">
        <f t="shared" si="2"/>
        <v>51</v>
      </c>
      <c r="X10">
        <f t="shared" si="3"/>
        <v>5</v>
      </c>
      <c r="Y10">
        <f t="shared" si="4"/>
        <v>71</v>
      </c>
      <c r="Z10">
        <f t="shared" si="5"/>
        <v>4</v>
      </c>
      <c r="AA10">
        <f t="shared" si="6"/>
        <v>2</v>
      </c>
      <c r="AB10" s="57">
        <f t="shared" si="7"/>
        <v>26.6</v>
      </c>
      <c r="AC10">
        <f t="shared" si="8"/>
        <v>12</v>
      </c>
    </row>
    <row r="11" spans="1:29" x14ac:dyDescent="0.25">
      <c r="A11" t="s">
        <v>81</v>
      </c>
      <c r="B11">
        <v>68657</v>
      </c>
      <c r="C11" s="11">
        <v>52570</v>
      </c>
      <c r="D11" s="48">
        <v>690.17</v>
      </c>
      <c r="E11" s="48">
        <v>540.45000000000005</v>
      </c>
      <c r="F11" s="56">
        <f t="shared" si="9"/>
        <v>2.3741265006271277</v>
      </c>
      <c r="G11" s="48">
        <v>2.65</v>
      </c>
      <c r="H11" s="48">
        <v>578.29999999999995</v>
      </c>
      <c r="I11" s="48">
        <v>86.28</v>
      </c>
      <c r="J11" s="9">
        <v>12.49</v>
      </c>
      <c r="K11" s="44">
        <f t="shared" si="10"/>
        <v>0.43928698318570225</v>
      </c>
      <c r="L11" s="9">
        <v>111.62</v>
      </c>
      <c r="M11" s="9">
        <v>93.46</v>
      </c>
      <c r="N11" s="9">
        <v>0.49</v>
      </c>
      <c r="O11" s="9">
        <v>0.34</v>
      </c>
      <c r="P11" s="9">
        <v>5.61</v>
      </c>
      <c r="Q11" s="9">
        <v>4.93</v>
      </c>
      <c r="R11" s="9">
        <v>1.77</v>
      </c>
      <c r="S11" s="73">
        <f t="shared" si="11"/>
        <v>3.8400000000000003</v>
      </c>
      <c r="T11" s="9">
        <v>0.27</v>
      </c>
      <c r="U11" s="9">
        <v>72.05</v>
      </c>
      <c r="W11">
        <f t="shared" si="2"/>
        <v>48</v>
      </c>
      <c r="X11">
        <f t="shared" si="3"/>
        <v>6</v>
      </c>
      <c r="Y11">
        <f t="shared" si="4"/>
        <v>56</v>
      </c>
      <c r="Z11">
        <f t="shared" si="5"/>
        <v>42</v>
      </c>
      <c r="AA11">
        <f t="shared" si="6"/>
        <v>5</v>
      </c>
      <c r="AB11" s="57">
        <f t="shared" si="7"/>
        <v>31.4</v>
      </c>
      <c r="AC11">
        <f t="shared" si="8"/>
        <v>20</v>
      </c>
    </row>
    <row r="12" spans="1:29" x14ac:dyDescent="0.25">
      <c r="A12" t="s">
        <v>53</v>
      </c>
      <c r="B12">
        <v>60457</v>
      </c>
      <c r="C12" s="11">
        <v>24087</v>
      </c>
      <c r="D12" s="48">
        <v>493.5</v>
      </c>
      <c r="E12" s="48">
        <v>254.66</v>
      </c>
      <c r="F12" s="56">
        <f t="shared" si="9"/>
        <v>0.90655509065550899</v>
      </c>
      <c r="G12" s="48">
        <v>0.39</v>
      </c>
      <c r="H12" s="48">
        <v>438.04</v>
      </c>
      <c r="I12" s="48">
        <v>51.86</v>
      </c>
      <c r="J12" s="9">
        <v>10.51</v>
      </c>
      <c r="K12" s="44">
        <f t="shared" si="10"/>
        <v>0.35598644885553637</v>
      </c>
      <c r="L12" s="9">
        <v>43.02</v>
      </c>
      <c r="M12" s="9">
        <v>58.14</v>
      </c>
      <c r="N12" s="9">
        <v>0.15</v>
      </c>
      <c r="O12" s="9">
        <v>0.15</v>
      </c>
      <c r="P12" s="9">
        <v>5.45</v>
      </c>
      <c r="Q12" s="9">
        <v>2.76</v>
      </c>
      <c r="R12" s="9">
        <v>1.52</v>
      </c>
      <c r="S12" s="73">
        <f t="shared" si="11"/>
        <v>3.93</v>
      </c>
      <c r="T12" s="9">
        <v>0.9</v>
      </c>
      <c r="U12" s="9">
        <v>53.26</v>
      </c>
      <c r="W12">
        <f t="shared" si="2"/>
        <v>25</v>
      </c>
      <c r="X12">
        <f t="shared" si="3"/>
        <v>7</v>
      </c>
      <c r="Y12">
        <f t="shared" si="4"/>
        <v>55</v>
      </c>
      <c r="Z12">
        <f t="shared" si="5"/>
        <v>11</v>
      </c>
      <c r="AA12">
        <f t="shared" si="6"/>
        <v>33</v>
      </c>
      <c r="AB12" s="57">
        <f t="shared" si="7"/>
        <v>26.2</v>
      </c>
      <c r="AC12">
        <f t="shared" si="8"/>
        <v>10</v>
      </c>
    </row>
    <row r="13" spans="1:29" x14ac:dyDescent="0.25">
      <c r="A13" t="s">
        <v>73</v>
      </c>
      <c r="B13">
        <v>68479</v>
      </c>
      <c r="C13" s="11">
        <v>26885</v>
      </c>
      <c r="D13" s="48">
        <v>353.82</v>
      </c>
      <c r="E13" s="48">
        <v>313.93</v>
      </c>
      <c r="F13" s="56">
        <f t="shared" si="9"/>
        <v>1.3865491771413763</v>
      </c>
      <c r="G13" s="48">
        <v>1.07</v>
      </c>
      <c r="H13" s="48">
        <v>312.92</v>
      </c>
      <c r="I13" s="48">
        <v>31.68</v>
      </c>
      <c r="J13" s="9">
        <v>8.94</v>
      </c>
      <c r="K13" s="44">
        <f t="shared" si="10"/>
        <v>0.44167463356206044</v>
      </c>
      <c r="L13" s="9">
        <v>77.17</v>
      </c>
      <c r="M13" s="9">
        <v>100.32</v>
      </c>
      <c r="N13" s="9">
        <v>0.34</v>
      </c>
      <c r="O13" s="9">
        <v>0.25</v>
      </c>
      <c r="P13" s="9">
        <v>4.8099999999999996</v>
      </c>
      <c r="Q13" s="9">
        <v>5.26</v>
      </c>
      <c r="R13" s="9">
        <v>1.51</v>
      </c>
      <c r="S13" s="73">
        <f t="shared" si="11"/>
        <v>3.3</v>
      </c>
      <c r="T13" s="9">
        <v>0.34</v>
      </c>
      <c r="U13" s="9">
        <v>66.3</v>
      </c>
      <c r="W13">
        <f t="shared" si="2"/>
        <v>44</v>
      </c>
      <c r="X13">
        <f t="shared" si="3"/>
        <v>8</v>
      </c>
      <c r="Y13">
        <f t="shared" si="4"/>
        <v>66</v>
      </c>
      <c r="Z13">
        <f t="shared" si="5"/>
        <v>32</v>
      </c>
      <c r="AA13">
        <f t="shared" si="6"/>
        <v>4</v>
      </c>
      <c r="AB13" s="57">
        <f t="shared" si="7"/>
        <v>30.8</v>
      </c>
      <c r="AC13">
        <f t="shared" si="8"/>
        <v>19</v>
      </c>
    </row>
    <row r="14" spans="1:29" x14ac:dyDescent="0.25">
      <c r="A14" t="s">
        <v>86</v>
      </c>
      <c r="B14">
        <v>24029</v>
      </c>
      <c r="C14" s="11">
        <v>19039</v>
      </c>
      <c r="D14" s="48">
        <v>350.28</v>
      </c>
      <c r="E14" s="48">
        <v>283.52</v>
      </c>
      <c r="F14" s="56">
        <f t="shared" si="9"/>
        <v>2.3255813953488373</v>
      </c>
      <c r="G14" s="48">
        <v>0.48</v>
      </c>
      <c r="H14" s="48">
        <v>263.02999999999997</v>
      </c>
      <c r="I14" s="48">
        <v>32.159999999999997</v>
      </c>
      <c r="J14" s="9">
        <v>9.16</v>
      </c>
      <c r="K14" s="44">
        <f t="shared" si="10"/>
        <v>0.82025303165520513</v>
      </c>
      <c r="L14" s="9">
        <v>20.64</v>
      </c>
      <c r="M14" s="9">
        <v>107.79</v>
      </c>
      <c r="N14" s="9">
        <v>0.17</v>
      </c>
      <c r="O14" s="9">
        <v>0.19</v>
      </c>
      <c r="P14" s="9">
        <v>4.5199999999999996</v>
      </c>
      <c r="Q14" s="9">
        <v>3.27</v>
      </c>
      <c r="R14" s="9">
        <v>2.1800000000000002</v>
      </c>
      <c r="S14" s="73">
        <f t="shared" si="11"/>
        <v>2.3399999999999994</v>
      </c>
      <c r="T14" s="9">
        <v>0.18</v>
      </c>
      <c r="U14" s="9">
        <v>52.98</v>
      </c>
      <c r="W14">
        <f t="shared" si="2"/>
        <v>54</v>
      </c>
      <c r="X14">
        <f t="shared" si="3"/>
        <v>9</v>
      </c>
      <c r="Y14">
        <f t="shared" si="4"/>
        <v>70</v>
      </c>
      <c r="Z14">
        <f t="shared" si="5"/>
        <v>10</v>
      </c>
      <c r="AA14">
        <f t="shared" si="6"/>
        <v>1</v>
      </c>
      <c r="AB14" s="57">
        <f t="shared" si="7"/>
        <v>28.8</v>
      </c>
      <c r="AC14">
        <f t="shared" si="8"/>
        <v>15</v>
      </c>
    </row>
    <row r="15" spans="1:29" x14ac:dyDescent="0.25">
      <c r="A15" t="s">
        <v>49</v>
      </c>
      <c r="B15">
        <v>1148</v>
      </c>
      <c r="C15" s="11">
        <v>29810</v>
      </c>
      <c r="D15" s="48">
        <v>341.57</v>
      </c>
      <c r="E15" s="48">
        <v>248.98</v>
      </c>
      <c r="F15" s="56">
        <f t="shared" si="9"/>
        <v>2.0478890989287968</v>
      </c>
      <c r="G15" s="48">
        <v>0.65</v>
      </c>
      <c r="H15" s="48">
        <v>304.85000000000002</v>
      </c>
      <c r="I15" s="48">
        <v>30.43</v>
      </c>
      <c r="J15" s="9">
        <v>8.91</v>
      </c>
      <c r="K15" s="44">
        <f t="shared" si="10"/>
        <v>0.82251148643617844</v>
      </c>
      <c r="L15" s="9">
        <v>31.74</v>
      </c>
      <c r="M15" s="9">
        <v>81.67</v>
      </c>
      <c r="N15" s="9">
        <v>0.26</v>
      </c>
      <c r="O15" s="9">
        <v>0.47</v>
      </c>
      <c r="P15" s="9">
        <v>5.52</v>
      </c>
      <c r="Q15" s="9">
        <v>4.18</v>
      </c>
      <c r="R15" s="9">
        <v>1.46</v>
      </c>
      <c r="S15" s="73">
        <f t="shared" si="11"/>
        <v>4.0599999999999996</v>
      </c>
      <c r="T15" s="9">
        <v>0.7</v>
      </c>
      <c r="U15" s="9">
        <v>59.47</v>
      </c>
      <c r="W15">
        <f t="shared" si="2"/>
        <v>33</v>
      </c>
      <c r="X15">
        <f t="shared" si="3"/>
        <v>10</v>
      </c>
      <c r="Y15">
        <f t="shared" si="4"/>
        <v>52</v>
      </c>
      <c r="Z15">
        <f t="shared" si="5"/>
        <v>19</v>
      </c>
      <c r="AA15">
        <f t="shared" si="6"/>
        <v>14</v>
      </c>
      <c r="AB15" s="57">
        <f t="shared" si="7"/>
        <v>25.6</v>
      </c>
      <c r="AC15">
        <f t="shared" si="8"/>
        <v>7</v>
      </c>
    </row>
    <row r="16" spans="1:29" x14ac:dyDescent="0.25">
      <c r="A16" t="s">
        <v>100</v>
      </c>
      <c r="B16">
        <v>22</v>
      </c>
      <c r="C16" s="11">
        <v>21933</v>
      </c>
      <c r="D16" s="48">
        <v>329.62</v>
      </c>
      <c r="E16" s="48">
        <v>243.21</v>
      </c>
      <c r="F16" s="56">
        <f t="shared" si="9"/>
        <v>1.6642754662840744</v>
      </c>
      <c r="G16" s="48">
        <v>0.57999999999999996</v>
      </c>
      <c r="H16" s="48">
        <v>275.44</v>
      </c>
      <c r="I16" s="48">
        <v>52.53</v>
      </c>
      <c r="J16" s="9">
        <v>15.92</v>
      </c>
      <c r="K16" s="44">
        <f t="shared" si="10"/>
        <v>0.68429565654540292</v>
      </c>
      <c r="L16" s="9">
        <v>34.85</v>
      </c>
      <c r="M16" s="9">
        <v>88.3</v>
      </c>
      <c r="N16" s="9">
        <v>0.24</v>
      </c>
      <c r="O16" s="9">
        <v>0.15</v>
      </c>
      <c r="P16" s="9">
        <v>5.65</v>
      </c>
      <c r="Q16" s="9">
        <v>4.8099999999999996</v>
      </c>
      <c r="R16" s="9">
        <v>2.0699999999999998</v>
      </c>
      <c r="S16" s="73">
        <f t="shared" si="11"/>
        <v>3.5800000000000005</v>
      </c>
      <c r="T16" s="9">
        <v>1.56</v>
      </c>
      <c r="U16" s="9">
        <v>42.33</v>
      </c>
      <c r="W16">
        <f t="shared" si="2"/>
        <v>5</v>
      </c>
      <c r="X16">
        <f t="shared" si="3"/>
        <v>11</v>
      </c>
      <c r="Y16">
        <f t="shared" si="4"/>
        <v>62</v>
      </c>
      <c r="Z16">
        <f t="shared" si="5"/>
        <v>3</v>
      </c>
      <c r="AA16">
        <f t="shared" si="6"/>
        <v>9</v>
      </c>
      <c r="AB16" s="57">
        <f t="shared" si="7"/>
        <v>18</v>
      </c>
      <c r="AC16">
        <f t="shared" si="8"/>
        <v>1</v>
      </c>
    </row>
    <row r="17" spans="1:29" x14ac:dyDescent="0.25">
      <c r="A17" s="4">
        <v>360</v>
      </c>
      <c r="B17">
        <v>7723</v>
      </c>
      <c r="C17" s="11">
        <v>19157</v>
      </c>
      <c r="D17" s="48">
        <v>304.5</v>
      </c>
      <c r="E17" s="48">
        <v>189.51</v>
      </c>
      <c r="F17" s="56">
        <f t="shared" si="9"/>
        <v>1.6228412739737914</v>
      </c>
      <c r="G17" s="48">
        <v>1.87</v>
      </c>
      <c r="H17" s="48">
        <v>271.49</v>
      </c>
      <c r="I17" s="48">
        <v>27.98</v>
      </c>
      <c r="J17" s="9">
        <v>9.18</v>
      </c>
      <c r="K17" s="44">
        <f t="shared" si="10"/>
        <v>0.85633543030647008</v>
      </c>
      <c r="L17" s="9">
        <v>115.23</v>
      </c>
      <c r="M17" s="9">
        <v>69.81</v>
      </c>
      <c r="N17" s="9">
        <v>0.99</v>
      </c>
      <c r="O17" s="9">
        <v>0.19</v>
      </c>
      <c r="P17" s="9">
        <v>5.43</v>
      </c>
      <c r="Q17" s="9">
        <v>2.21</v>
      </c>
      <c r="R17" s="9">
        <v>0.8</v>
      </c>
      <c r="S17" s="73">
        <f t="shared" si="11"/>
        <v>4.63</v>
      </c>
      <c r="T17" s="9">
        <v>0.32</v>
      </c>
      <c r="U17" s="9">
        <v>77.59</v>
      </c>
      <c r="W17">
        <f t="shared" si="2"/>
        <v>47</v>
      </c>
      <c r="X17">
        <f t="shared" si="3"/>
        <v>12</v>
      </c>
      <c r="Y17">
        <f t="shared" si="4"/>
        <v>42</v>
      </c>
      <c r="Z17">
        <f t="shared" si="5"/>
        <v>53</v>
      </c>
      <c r="AA17">
        <f t="shared" si="6"/>
        <v>24</v>
      </c>
      <c r="AB17" s="57">
        <f t="shared" si="7"/>
        <v>35.6</v>
      </c>
      <c r="AC17">
        <f t="shared" si="8"/>
        <v>34</v>
      </c>
    </row>
    <row r="18" spans="1:29" x14ac:dyDescent="0.25">
      <c r="A18" t="s">
        <v>60</v>
      </c>
      <c r="B18">
        <v>4043</v>
      </c>
      <c r="C18" s="11">
        <v>26137</v>
      </c>
      <c r="D18" s="48">
        <v>267.63</v>
      </c>
      <c r="E18" s="48">
        <v>154.16999999999999</v>
      </c>
      <c r="F18" s="56">
        <f t="shared" si="9"/>
        <v>0.88017482092995014</v>
      </c>
      <c r="G18" s="48">
        <v>1.45</v>
      </c>
      <c r="H18" s="48">
        <v>243.66</v>
      </c>
      <c r="I18" s="48">
        <v>26.56</v>
      </c>
      <c r="J18" s="9">
        <v>9.91</v>
      </c>
      <c r="K18" s="44">
        <f t="shared" si="10"/>
        <v>0.57091186413047301</v>
      </c>
      <c r="L18" s="9">
        <v>164.74</v>
      </c>
      <c r="M18" s="9">
        <v>63.27</v>
      </c>
      <c r="N18" s="9">
        <v>0.94</v>
      </c>
      <c r="O18" s="9">
        <v>0.15</v>
      </c>
      <c r="P18" s="9">
        <v>5.78</v>
      </c>
      <c r="Q18" s="9">
        <v>2.91</v>
      </c>
      <c r="R18" s="9">
        <v>1.04</v>
      </c>
      <c r="S18" s="73">
        <f t="shared" si="11"/>
        <v>4.74</v>
      </c>
      <c r="T18" s="9">
        <v>0.5</v>
      </c>
      <c r="U18" s="9">
        <v>72.56</v>
      </c>
      <c r="W18">
        <f t="shared" si="2"/>
        <v>35</v>
      </c>
      <c r="X18">
        <f t="shared" si="3"/>
        <v>13</v>
      </c>
      <c r="Y18">
        <f t="shared" si="4"/>
        <v>38</v>
      </c>
      <c r="Z18">
        <f t="shared" si="5"/>
        <v>43</v>
      </c>
      <c r="AA18">
        <f t="shared" si="6"/>
        <v>31</v>
      </c>
      <c r="AB18" s="57">
        <f t="shared" si="7"/>
        <v>32</v>
      </c>
      <c r="AC18">
        <f t="shared" si="8"/>
        <v>23</v>
      </c>
    </row>
    <row r="19" spans="1:29" x14ac:dyDescent="0.25">
      <c r="A19" t="s">
        <v>33</v>
      </c>
      <c r="B19">
        <v>61256</v>
      </c>
      <c r="C19" s="11">
        <v>17442</v>
      </c>
      <c r="D19" s="48">
        <v>184.24</v>
      </c>
      <c r="E19" s="48">
        <v>124.07</v>
      </c>
      <c r="F19" s="56">
        <f t="shared" si="9"/>
        <v>1.9191382841538343</v>
      </c>
      <c r="G19" s="48">
        <v>2.5299999999999998</v>
      </c>
      <c r="H19" s="48">
        <v>153.25</v>
      </c>
      <c r="I19" s="48">
        <v>14.91</v>
      </c>
      <c r="J19" s="9">
        <v>8.07</v>
      </c>
      <c r="K19" s="44">
        <f t="shared" si="10"/>
        <v>1.5468189603883569</v>
      </c>
      <c r="L19" s="9">
        <v>131.83000000000001</v>
      </c>
      <c r="M19" s="9">
        <v>80.959999999999994</v>
      </c>
      <c r="N19" s="9">
        <v>2.04</v>
      </c>
      <c r="O19" s="9">
        <v>0.46</v>
      </c>
      <c r="P19" s="9">
        <v>6</v>
      </c>
      <c r="Q19" s="9">
        <v>1.53</v>
      </c>
      <c r="R19" s="9">
        <v>1.1299999999999999</v>
      </c>
      <c r="S19" s="73">
        <f t="shared" si="11"/>
        <v>4.87</v>
      </c>
      <c r="T19" s="9">
        <v>0</v>
      </c>
      <c r="U19" s="9">
        <v>74.33</v>
      </c>
      <c r="W19">
        <f t="shared" si="2"/>
        <v>58</v>
      </c>
      <c r="X19">
        <f t="shared" si="3"/>
        <v>14</v>
      </c>
      <c r="Y19">
        <f t="shared" si="4"/>
        <v>35</v>
      </c>
      <c r="Z19">
        <f t="shared" si="5"/>
        <v>45</v>
      </c>
      <c r="AA19">
        <f t="shared" si="6"/>
        <v>15</v>
      </c>
      <c r="AB19" s="57">
        <f t="shared" si="7"/>
        <v>33.4</v>
      </c>
      <c r="AC19">
        <f t="shared" si="8"/>
        <v>27</v>
      </c>
    </row>
    <row r="20" spans="1:29" x14ac:dyDescent="0.25">
      <c r="A20" t="s">
        <v>87</v>
      </c>
      <c r="B20">
        <v>854</v>
      </c>
      <c r="C20" s="11">
        <v>12826</v>
      </c>
      <c r="D20" s="48">
        <v>169.05</v>
      </c>
      <c r="E20" s="48">
        <v>117</v>
      </c>
      <c r="F20" s="56">
        <f t="shared" si="9"/>
        <v>0.72546773577701407</v>
      </c>
      <c r="G20" s="48">
        <v>0.76</v>
      </c>
      <c r="H20" s="48">
        <v>156.21</v>
      </c>
      <c r="I20" s="48">
        <v>12.27</v>
      </c>
      <c r="J20" s="9">
        <v>7.26</v>
      </c>
      <c r="K20" s="44">
        <f t="shared" si="10"/>
        <v>0.62005789382650778</v>
      </c>
      <c r="L20" s="9">
        <v>104.76</v>
      </c>
      <c r="M20" s="9">
        <v>74.900000000000006</v>
      </c>
      <c r="N20" s="9">
        <v>0.65</v>
      </c>
      <c r="O20" s="9">
        <v>0.57999999999999996</v>
      </c>
      <c r="P20" s="9">
        <v>5.6</v>
      </c>
      <c r="Q20" s="9">
        <v>2.96</v>
      </c>
      <c r="R20" s="9">
        <v>1.23</v>
      </c>
      <c r="S20" s="73">
        <f t="shared" si="11"/>
        <v>4.3699999999999992</v>
      </c>
      <c r="T20" s="9">
        <v>0</v>
      </c>
      <c r="U20" s="9">
        <v>75.88</v>
      </c>
      <c r="W20">
        <f t="shared" si="2"/>
        <v>58</v>
      </c>
      <c r="X20">
        <f t="shared" si="3"/>
        <v>15</v>
      </c>
      <c r="Y20">
        <f t="shared" si="4"/>
        <v>48</v>
      </c>
      <c r="Z20">
        <f t="shared" si="5"/>
        <v>49</v>
      </c>
      <c r="AA20">
        <f t="shared" si="6"/>
        <v>18</v>
      </c>
      <c r="AB20" s="57">
        <f t="shared" si="7"/>
        <v>37.6</v>
      </c>
      <c r="AC20">
        <f t="shared" si="8"/>
        <v>44</v>
      </c>
    </row>
    <row r="21" spans="1:29" x14ac:dyDescent="0.25">
      <c r="A21" t="s">
        <v>51</v>
      </c>
      <c r="B21">
        <v>1309</v>
      </c>
      <c r="C21" s="11">
        <v>10306</v>
      </c>
      <c r="D21" s="48">
        <v>153.91</v>
      </c>
      <c r="E21" s="48">
        <v>66.099999999999994</v>
      </c>
      <c r="F21" s="56">
        <f t="shared" si="9"/>
        <v>0.86070215175537934</v>
      </c>
      <c r="G21" s="48">
        <v>0.76</v>
      </c>
      <c r="H21" s="48">
        <v>135.41999999999999</v>
      </c>
      <c r="I21" s="48">
        <v>16.55</v>
      </c>
      <c r="J21" s="9">
        <v>10.76</v>
      </c>
      <c r="K21" s="44">
        <f t="shared" si="10"/>
        <v>1.3021212583288646</v>
      </c>
      <c r="L21" s="9">
        <v>88.3</v>
      </c>
      <c r="M21" s="9">
        <v>48.81</v>
      </c>
      <c r="N21" s="9">
        <v>1.1599999999999999</v>
      </c>
      <c r="O21" s="9">
        <v>0.08</v>
      </c>
      <c r="P21" s="9">
        <v>5.64</v>
      </c>
      <c r="Q21" s="9">
        <v>2.19</v>
      </c>
      <c r="R21" s="9">
        <v>1</v>
      </c>
      <c r="S21" s="73">
        <f t="shared" si="11"/>
        <v>4.6399999999999997</v>
      </c>
      <c r="T21" s="9">
        <v>0.43</v>
      </c>
      <c r="U21" s="9">
        <v>71.89</v>
      </c>
      <c r="W21">
        <f t="shared" si="2"/>
        <v>37</v>
      </c>
      <c r="X21">
        <f t="shared" si="3"/>
        <v>16</v>
      </c>
      <c r="Y21">
        <f t="shared" si="4"/>
        <v>40</v>
      </c>
      <c r="Z21">
        <f t="shared" si="5"/>
        <v>41</v>
      </c>
      <c r="AA21">
        <f t="shared" si="6"/>
        <v>42</v>
      </c>
      <c r="AB21" s="57">
        <f t="shared" si="7"/>
        <v>35.200000000000003</v>
      </c>
      <c r="AC21">
        <f t="shared" si="8"/>
        <v>33</v>
      </c>
    </row>
    <row r="22" spans="1:29" x14ac:dyDescent="0.25">
      <c r="A22" t="s">
        <v>64</v>
      </c>
      <c r="B22">
        <v>14388</v>
      </c>
      <c r="C22" s="11">
        <v>16529</v>
      </c>
      <c r="D22" s="48">
        <v>146.63999999999999</v>
      </c>
      <c r="E22" s="48">
        <v>65.239999999999995</v>
      </c>
      <c r="F22" s="56">
        <f t="shared" si="9"/>
        <v>0.91438071487946804</v>
      </c>
      <c r="G22" s="48">
        <v>0.88</v>
      </c>
      <c r="H22" s="48">
        <v>125.37</v>
      </c>
      <c r="I22" s="48">
        <v>18.64</v>
      </c>
      <c r="J22" s="9">
        <v>12.69</v>
      </c>
      <c r="K22" s="44">
        <f t="shared" si="10"/>
        <v>1.4015645537698775</v>
      </c>
      <c r="L22" s="9">
        <v>96.24</v>
      </c>
      <c r="M22" s="9">
        <v>52.03</v>
      </c>
      <c r="N22" s="9">
        <v>1.34</v>
      </c>
      <c r="O22" s="9">
        <v>0.06</v>
      </c>
      <c r="P22" s="9">
        <v>5.4</v>
      </c>
      <c r="Q22" s="9">
        <v>2.89</v>
      </c>
      <c r="R22" s="9">
        <v>0.56999999999999995</v>
      </c>
      <c r="S22" s="73">
        <f t="shared" si="11"/>
        <v>4.83</v>
      </c>
      <c r="T22" s="9">
        <v>0.74</v>
      </c>
      <c r="U22" s="9">
        <v>74.739999999999995</v>
      </c>
      <c r="W22">
        <f t="shared" si="2"/>
        <v>31</v>
      </c>
      <c r="X22">
        <f t="shared" si="3"/>
        <v>17</v>
      </c>
      <c r="Y22">
        <f t="shared" si="4"/>
        <v>36</v>
      </c>
      <c r="Z22">
        <f t="shared" si="5"/>
        <v>47</v>
      </c>
      <c r="AA22">
        <f t="shared" si="6"/>
        <v>36</v>
      </c>
      <c r="AB22" s="57">
        <f t="shared" si="7"/>
        <v>33.4</v>
      </c>
      <c r="AC22">
        <f t="shared" si="8"/>
        <v>27</v>
      </c>
    </row>
    <row r="23" spans="1:29" x14ac:dyDescent="0.25">
      <c r="A23" t="s">
        <v>56</v>
      </c>
      <c r="B23">
        <v>42</v>
      </c>
      <c r="C23" s="11">
        <v>14295</v>
      </c>
      <c r="D23" s="48">
        <v>145.54</v>
      </c>
      <c r="E23" s="48">
        <v>81.48</v>
      </c>
      <c r="F23" s="56">
        <f t="shared" si="9"/>
        <v>0.44163491513682024</v>
      </c>
      <c r="G23" s="48">
        <v>1.53</v>
      </c>
      <c r="H23" s="48">
        <v>127.97</v>
      </c>
      <c r="I23" s="48">
        <v>15.95</v>
      </c>
      <c r="J23" s="9">
        <v>10.95</v>
      </c>
      <c r="K23" s="44">
        <f t="shared" si="10"/>
        <v>0.54201634160139933</v>
      </c>
      <c r="L23" s="9">
        <v>346.44</v>
      </c>
      <c r="M23" s="9">
        <v>63.67</v>
      </c>
      <c r="N23" s="9">
        <v>1.87</v>
      </c>
      <c r="O23" s="9">
        <v>0.38</v>
      </c>
      <c r="P23" s="9">
        <v>5.38</v>
      </c>
      <c r="Q23" s="9">
        <v>3.42</v>
      </c>
      <c r="R23" s="9">
        <v>0.98</v>
      </c>
      <c r="S23" s="73">
        <f t="shared" si="11"/>
        <v>4.4000000000000004</v>
      </c>
      <c r="T23" s="9">
        <v>1.06</v>
      </c>
      <c r="U23" s="9">
        <v>61.6</v>
      </c>
      <c r="W23">
        <f t="shared" si="2"/>
        <v>17</v>
      </c>
      <c r="X23">
        <f t="shared" si="3"/>
        <v>18</v>
      </c>
      <c r="Y23">
        <f t="shared" si="4"/>
        <v>47</v>
      </c>
      <c r="Z23">
        <f t="shared" si="5"/>
        <v>23</v>
      </c>
      <c r="AA23">
        <f t="shared" si="6"/>
        <v>30</v>
      </c>
      <c r="AB23" s="57">
        <f t="shared" si="7"/>
        <v>27</v>
      </c>
      <c r="AC23">
        <f t="shared" si="8"/>
        <v>14</v>
      </c>
    </row>
    <row r="24" spans="1:29" x14ac:dyDescent="0.25">
      <c r="A24" t="s">
        <v>57</v>
      </c>
      <c r="B24">
        <v>68662</v>
      </c>
      <c r="C24" s="11">
        <v>18124</v>
      </c>
      <c r="D24" s="48">
        <v>142.5</v>
      </c>
      <c r="E24" s="48">
        <v>108.33</v>
      </c>
      <c r="F24" s="56">
        <f t="shared" si="9"/>
        <v>1.4124905292780603</v>
      </c>
      <c r="G24" s="48">
        <v>2.61</v>
      </c>
      <c r="H24" s="48">
        <v>122.18</v>
      </c>
      <c r="I24" s="48">
        <v>13.02</v>
      </c>
      <c r="J24" s="9">
        <v>9.1199999999999992</v>
      </c>
      <c r="K24" s="44">
        <f t="shared" si="10"/>
        <v>1.3038775309499311</v>
      </c>
      <c r="L24" s="9">
        <v>184.78</v>
      </c>
      <c r="M24" s="9">
        <v>88.66</v>
      </c>
      <c r="N24" s="9">
        <v>2.41</v>
      </c>
      <c r="O24" s="9">
        <v>1.44</v>
      </c>
      <c r="P24" s="9">
        <v>5.38</v>
      </c>
      <c r="Q24" s="9">
        <v>6.16</v>
      </c>
      <c r="R24" s="9">
        <v>1.2</v>
      </c>
      <c r="S24" s="73">
        <f t="shared" si="11"/>
        <v>4.18</v>
      </c>
      <c r="T24" s="9">
        <v>0</v>
      </c>
      <c r="U24" s="9">
        <v>79.98</v>
      </c>
      <c r="W24">
        <f t="shared" si="2"/>
        <v>58</v>
      </c>
      <c r="X24">
        <f t="shared" si="3"/>
        <v>19</v>
      </c>
      <c r="Y24">
        <f t="shared" si="4"/>
        <v>50</v>
      </c>
      <c r="Z24">
        <f t="shared" si="5"/>
        <v>56</v>
      </c>
      <c r="AA24">
        <f t="shared" si="6"/>
        <v>7</v>
      </c>
      <c r="AB24" s="57">
        <f t="shared" si="7"/>
        <v>38</v>
      </c>
      <c r="AC24">
        <f t="shared" si="8"/>
        <v>47</v>
      </c>
    </row>
    <row r="25" spans="1:29" x14ac:dyDescent="0.25">
      <c r="A25" t="s">
        <v>99</v>
      </c>
      <c r="B25">
        <v>7244</v>
      </c>
      <c r="C25" s="11">
        <v>11046</v>
      </c>
      <c r="D25" s="48">
        <v>130.28</v>
      </c>
      <c r="E25" s="48">
        <v>108.09</v>
      </c>
      <c r="F25" s="56">
        <f t="shared" si="9"/>
        <v>0.53246753246753242</v>
      </c>
      <c r="G25" s="48">
        <v>0.41</v>
      </c>
      <c r="H25" s="48">
        <v>116.01</v>
      </c>
      <c r="I25" s="48">
        <v>13.5</v>
      </c>
      <c r="J25" s="9">
        <v>10.37</v>
      </c>
      <c r="K25" s="44">
        <f t="shared" si="10"/>
        <v>0.49261498054170821</v>
      </c>
      <c r="L25" s="9">
        <v>77</v>
      </c>
      <c r="M25" s="9">
        <v>93.18</v>
      </c>
      <c r="N25" s="9">
        <v>0.38</v>
      </c>
      <c r="O25" s="9">
        <v>0.37</v>
      </c>
      <c r="P25" s="9">
        <v>5.32</v>
      </c>
      <c r="Q25" s="9">
        <v>4.0199999999999996</v>
      </c>
      <c r="R25" s="9">
        <v>1.08</v>
      </c>
      <c r="S25" s="73">
        <f t="shared" si="11"/>
        <v>4.24</v>
      </c>
      <c r="T25" s="9">
        <v>1.1399999999999999</v>
      </c>
      <c r="U25" s="9">
        <v>54.01</v>
      </c>
      <c r="W25">
        <f t="shared" si="2"/>
        <v>16</v>
      </c>
      <c r="X25">
        <f t="shared" si="3"/>
        <v>20</v>
      </c>
      <c r="Y25">
        <f t="shared" si="4"/>
        <v>49</v>
      </c>
      <c r="Z25">
        <f t="shared" si="5"/>
        <v>13</v>
      </c>
      <c r="AA25">
        <f t="shared" si="6"/>
        <v>6</v>
      </c>
      <c r="AB25" s="57">
        <f t="shared" si="7"/>
        <v>20.8</v>
      </c>
      <c r="AC25">
        <f t="shared" si="8"/>
        <v>2</v>
      </c>
    </row>
    <row r="26" spans="1:29" x14ac:dyDescent="0.25">
      <c r="A26" t="s">
        <v>90</v>
      </c>
      <c r="B26">
        <v>24705</v>
      </c>
      <c r="C26" s="11">
        <v>9198</v>
      </c>
      <c r="D26" s="48">
        <v>124.6</v>
      </c>
      <c r="E26" s="48">
        <v>96.17</v>
      </c>
      <c r="F26" s="56">
        <f t="shared" si="9"/>
        <v>0.66990815775256618</v>
      </c>
      <c r="G26" s="48">
        <v>0.62</v>
      </c>
      <c r="H26" s="48">
        <v>109.13</v>
      </c>
      <c r="I26" s="48">
        <v>7.92</v>
      </c>
      <c r="J26" s="9">
        <v>6.34</v>
      </c>
      <c r="K26" s="44">
        <f t="shared" si="10"/>
        <v>0.69658745736983074</v>
      </c>
      <c r="L26" s="9">
        <v>92.55</v>
      </c>
      <c r="M26" s="9">
        <v>88.13</v>
      </c>
      <c r="N26" s="9">
        <v>0.65</v>
      </c>
      <c r="O26" s="9">
        <v>1.43</v>
      </c>
      <c r="P26" s="9">
        <v>6.89</v>
      </c>
      <c r="Q26" s="9">
        <v>4.8899999999999997</v>
      </c>
      <c r="R26" s="9">
        <v>2.0699999999999998</v>
      </c>
      <c r="S26" s="73">
        <f t="shared" si="11"/>
        <v>4.82</v>
      </c>
      <c r="T26" s="9">
        <v>0</v>
      </c>
      <c r="U26" s="9">
        <v>79.989999999999995</v>
      </c>
      <c r="W26">
        <f t="shared" si="2"/>
        <v>58</v>
      </c>
      <c r="X26">
        <f t="shared" si="3"/>
        <v>21</v>
      </c>
      <c r="Y26">
        <f t="shared" si="4"/>
        <v>37</v>
      </c>
      <c r="Z26">
        <f t="shared" si="5"/>
        <v>57</v>
      </c>
      <c r="AA26">
        <f t="shared" si="6"/>
        <v>10</v>
      </c>
      <c r="AB26" s="57">
        <f t="shared" si="7"/>
        <v>36.6</v>
      </c>
      <c r="AC26">
        <f t="shared" si="8"/>
        <v>39</v>
      </c>
    </row>
    <row r="27" spans="1:29" x14ac:dyDescent="0.25">
      <c r="A27" t="s">
        <v>70</v>
      </c>
      <c r="B27">
        <v>1049</v>
      </c>
      <c r="C27" s="11">
        <v>6168</v>
      </c>
      <c r="D27" s="48">
        <v>99.19</v>
      </c>
      <c r="E27" s="48">
        <v>41.79</v>
      </c>
      <c r="F27" s="56">
        <f t="shared" si="9"/>
        <v>0.31948881789137373</v>
      </c>
      <c r="G27" s="48">
        <v>0.06</v>
      </c>
      <c r="H27" s="48">
        <v>87.83</v>
      </c>
      <c r="I27" s="48">
        <v>11.39</v>
      </c>
      <c r="J27" s="9">
        <v>11.49</v>
      </c>
      <c r="K27" s="44">
        <f t="shared" si="10"/>
        <v>0.76451021270967634</v>
      </c>
      <c r="L27" s="9">
        <v>18.78</v>
      </c>
      <c r="M27" s="9">
        <v>47.58</v>
      </c>
      <c r="N27" s="9">
        <v>0.15</v>
      </c>
      <c r="O27" s="9">
        <v>0.11</v>
      </c>
      <c r="P27" s="9">
        <v>5</v>
      </c>
      <c r="Q27" s="9">
        <v>3.22</v>
      </c>
      <c r="R27" s="9">
        <v>1.33</v>
      </c>
      <c r="S27" s="73">
        <f t="shared" si="11"/>
        <v>3.67</v>
      </c>
      <c r="T27" s="9">
        <v>0.8</v>
      </c>
      <c r="U27" s="9">
        <v>53.84</v>
      </c>
      <c r="W27">
        <f t="shared" si="2"/>
        <v>28</v>
      </c>
      <c r="X27">
        <f t="shared" si="3"/>
        <v>22</v>
      </c>
      <c r="Y27">
        <f t="shared" si="4"/>
        <v>59</v>
      </c>
      <c r="Z27">
        <f t="shared" si="5"/>
        <v>12</v>
      </c>
      <c r="AA27">
        <f t="shared" si="6"/>
        <v>44</v>
      </c>
      <c r="AB27" s="57">
        <f t="shared" si="7"/>
        <v>33</v>
      </c>
      <c r="AC27">
        <f t="shared" si="8"/>
        <v>26</v>
      </c>
    </row>
    <row r="28" spans="1:29" x14ac:dyDescent="0.25">
      <c r="A28" t="s">
        <v>77</v>
      </c>
      <c r="B28">
        <v>2709</v>
      </c>
      <c r="C28" s="11">
        <v>5923</v>
      </c>
      <c r="D28" s="48">
        <v>97.89</v>
      </c>
      <c r="E28" s="48">
        <v>39.01</v>
      </c>
      <c r="F28" s="56">
        <f t="shared" si="9"/>
        <v>0.4065040650406504</v>
      </c>
      <c r="G28" s="48">
        <v>0.19</v>
      </c>
      <c r="H28" s="48">
        <v>86.21</v>
      </c>
      <c r="I28" s="48">
        <v>11.59</v>
      </c>
      <c r="J28" s="9">
        <v>11.81</v>
      </c>
      <c r="K28" s="44">
        <f t="shared" si="10"/>
        <v>1.0420509229445025</v>
      </c>
      <c r="L28" s="9">
        <v>46.74</v>
      </c>
      <c r="M28" s="9">
        <v>45.25</v>
      </c>
      <c r="N28" s="9">
        <v>0.48</v>
      </c>
      <c r="O28" s="9">
        <v>0.35</v>
      </c>
      <c r="P28" s="9">
        <v>4.9800000000000004</v>
      </c>
      <c r="Q28" s="9">
        <v>2.25</v>
      </c>
      <c r="R28" s="9">
        <v>0.27</v>
      </c>
      <c r="S28" s="73">
        <f t="shared" si="11"/>
        <v>4.7100000000000009</v>
      </c>
      <c r="T28" s="9">
        <v>0.76</v>
      </c>
      <c r="U28" s="9">
        <v>73.069999999999993</v>
      </c>
      <c r="W28">
        <f t="shared" si="2"/>
        <v>30</v>
      </c>
      <c r="X28">
        <f t="shared" si="3"/>
        <v>23</v>
      </c>
      <c r="Y28">
        <f t="shared" si="4"/>
        <v>39</v>
      </c>
      <c r="Z28">
        <f t="shared" si="5"/>
        <v>44</v>
      </c>
      <c r="AA28">
        <f t="shared" si="6"/>
        <v>45</v>
      </c>
      <c r="AB28" s="57">
        <f t="shared" si="7"/>
        <v>36.200000000000003</v>
      </c>
      <c r="AC28">
        <f t="shared" si="8"/>
        <v>37</v>
      </c>
    </row>
    <row r="29" spans="1:29" s="70" customFormat="1" x14ac:dyDescent="0.25">
      <c r="A29" s="70" t="s">
        <v>34</v>
      </c>
      <c r="B29" s="70">
        <v>68680</v>
      </c>
      <c r="C29" s="71">
        <v>8055</v>
      </c>
      <c r="D29" s="72">
        <v>85.48</v>
      </c>
      <c r="E29" s="72">
        <v>55.43</v>
      </c>
      <c r="F29" s="72">
        <f t="shared" ref="F29" si="12">G29/(L29/100)</f>
        <v>0.38419634153334487</v>
      </c>
      <c r="G29" s="72">
        <v>0.67</v>
      </c>
      <c r="H29" s="72">
        <v>75.290000000000006</v>
      </c>
      <c r="I29" s="72">
        <v>9.68</v>
      </c>
      <c r="J29" s="73">
        <v>11.32</v>
      </c>
      <c r="K29" s="73">
        <f t="shared" ref="K29" si="13">(F29/E29)*100</f>
        <v>0.69311986565640427</v>
      </c>
      <c r="L29" s="73">
        <v>174.39</v>
      </c>
      <c r="M29" s="73">
        <v>73.62</v>
      </c>
      <c r="N29" s="73">
        <v>1.21</v>
      </c>
      <c r="O29" s="73">
        <v>0.25</v>
      </c>
      <c r="P29" s="73">
        <v>6.28</v>
      </c>
      <c r="Q29" s="73">
        <v>3.26</v>
      </c>
      <c r="R29" s="73">
        <v>1.05</v>
      </c>
      <c r="S29" s="73">
        <f t="shared" si="11"/>
        <v>5.23</v>
      </c>
      <c r="T29" s="73">
        <v>0.25</v>
      </c>
      <c r="U29" s="73">
        <v>76.78</v>
      </c>
      <c r="W29" s="70">
        <f t="shared" si="2"/>
        <v>49</v>
      </c>
      <c r="X29" s="70">
        <f t="shared" si="3"/>
        <v>24</v>
      </c>
      <c r="Y29" s="70">
        <f t="shared" si="4"/>
        <v>30</v>
      </c>
      <c r="Z29" s="70">
        <f t="shared" si="5"/>
        <v>51</v>
      </c>
      <c r="AA29" s="70">
        <f t="shared" si="6"/>
        <v>19</v>
      </c>
      <c r="AB29" s="74">
        <f t="shared" si="7"/>
        <v>34.6</v>
      </c>
      <c r="AC29" s="70">
        <f t="shared" si="8"/>
        <v>32</v>
      </c>
    </row>
    <row r="30" spans="1:29" x14ac:dyDescent="0.25">
      <c r="A30" t="s">
        <v>335</v>
      </c>
      <c r="B30">
        <v>3757</v>
      </c>
      <c r="C30" s="11">
        <v>4206</v>
      </c>
      <c r="D30" s="48">
        <v>84.42</v>
      </c>
      <c r="E30" s="48">
        <v>34.299999999999997</v>
      </c>
      <c r="F30" s="56">
        <f t="shared" si="9"/>
        <v>0.24995834027662056</v>
      </c>
      <c r="G30" s="48">
        <v>0.3</v>
      </c>
      <c r="H30" s="48">
        <v>75.989999999999995</v>
      </c>
      <c r="I30" s="48">
        <v>7.66</v>
      </c>
      <c r="J30" s="9">
        <v>9.06</v>
      </c>
      <c r="K30" s="44">
        <f t="shared" si="10"/>
        <v>0.72874151684145938</v>
      </c>
      <c r="L30" s="9">
        <v>120.02</v>
      </c>
      <c r="M30" s="9">
        <v>45.14</v>
      </c>
      <c r="N30" s="9">
        <v>0.88</v>
      </c>
      <c r="O30" s="9">
        <v>0.05</v>
      </c>
      <c r="P30" s="9">
        <v>5.25</v>
      </c>
      <c r="Q30" s="9">
        <v>2.3199999999999998</v>
      </c>
      <c r="R30" s="9">
        <v>0.76</v>
      </c>
      <c r="S30" s="73">
        <f t="shared" si="11"/>
        <v>4.49</v>
      </c>
      <c r="T30" s="9">
        <v>0.33</v>
      </c>
      <c r="U30" s="9">
        <v>74.709999999999994</v>
      </c>
      <c r="W30">
        <f t="shared" si="2"/>
        <v>46</v>
      </c>
      <c r="X30">
        <f t="shared" si="3"/>
        <v>25</v>
      </c>
      <c r="Y30">
        <f t="shared" si="4"/>
        <v>44</v>
      </c>
      <c r="Z30">
        <f t="shared" si="5"/>
        <v>46</v>
      </c>
      <c r="AA30">
        <f t="shared" si="6"/>
        <v>47</v>
      </c>
      <c r="AB30" s="57">
        <f t="shared" si="7"/>
        <v>41.6</v>
      </c>
      <c r="AC30">
        <f t="shared" si="8"/>
        <v>54</v>
      </c>
    </row>
    <row r="31" spans="1:29" x14ac:dyDescent="0.25">
      <c r="A31" t="s">
        <v>97</v>
      </c>
      <c r="B31">
        <v>14003</v>
      </c>
      <c r="C31" s="11">
        <v>10606</v>
      </c>
      <c r="D31" s="48">
        <v>81</v>
      </c>
      <c r="E31" s="48">
        <v>33.29</v>
      </c>
      <c r="F31" s="56">
        <f t="shared" si="9"/>
        <v>0.13490421800521629</v>
      </c>
      <c r="G31" s="48">
        <v>0.15</v>
      </c>
      <c r="H31" s="48">
        <v>73.709999999999994</v>
      </c>
      <c r="I31" s="48">
        <v>7.24</v>
      </c>
      <c r="J31" s="9">
        <v>8.94</v>
      </c>
      <c r="K31" s="44">
        <f t="shared" si="10"/>
        <v>0.40523946532056559</v>
      </c>
      <c r="L31" s="9">
        <v>111.19</v>
      </c>
      <c r="M31" s="9">
        <v>45.16</v>
      </c>
      <c r="N31" s="9">
        <v>0.44</v>
      </c>
      <c r="O31" s="9">
        <v>0.17</v>
      </c>
      <c r="P31" s="9">
        <v>6.21</v>
      </c>
      <c r="Q31" s="9">
        <v>2.98</v>
      </c>
      <c r="R31" s="9">
        <v>1.06</v>
      </c>
      <c r="S31" s="73">
        <f t="shared" si="11"/>
        <v>5.15</v>
      </c>
      <c r="T31" s="9">
        <v>0.73</v>
      </c>
      <c r="U31" s="9">
        <v>77.38</v>
      </c>
      <c r="W31">
        <f t="shared" si="2"/>
        <v>32</v>
      </c>
      <c r="X31">
        <f t="shared" si="3"/>
        <v>26</v>
      </c>
      <c r="Y31">
        <f t="shared" si="4"/>
        <v>32</v>
      </c>
      <c r="Z31">
        <f t="shared" si="5"/>
        <v>52</v>
      </c>
      <c r="AA31">
        <f t="shared" si="6"/>
        <v>46</v>
      </c>
      <c r="AB31" s="57">
        <f t="shared" si="7"/>
        <v>37.6</v>
      </c>
      <c r="AC31">
        <f t="shared" si="8"/>
        <v>44</v>
      </c>
    </row>
    <row r="32" spans="1:29" x14ac:dyDescent="0.25">
      <c r="A32" t="s">
        <v>94</v>
      </c>
      <c r="B32">
        <v>60048</v>
      </c>
      <c r="C32" s="11">
        <v>2852</v>
      </c>
      <c r="D32" s="48">
        <v>76.45</v>
      </c>
      <c r="E32" s="48">
        <v>21.4</v>
      </c>
      <c r="F32" s="56">
        <f t="shared" si="9"/>
        <v>0.18726591760299627</v>
      </c>
      <c r="G32" s="48">
        <v>0.01</v>
      </c>
      <c r="H32" s="48">
        <v>64.19</v>
      </c>
      <c r="I32" s="48">
        <v>11.74</v>
      </c>
      <c r="J32" s="9">
        <v>15.36</v>
      </c>
      <c r="K32" s="44">
        <f t="shared" si="10"/>
        <v>0.87507438132241255</v>
      </c>
      <c r="L32" s="9">
        <v>5.34</v>
      </c>
      <c r="M32" s="9">
        <v>33.340000000000003</v>
      </c>
      <c r="N32" s="9">
        <v>0.04</v>
      </c>
      <c r="O32" s="9">
        <v>-0.03</v>
      </c>
      <c r="P32" s="9">
        <v>4.17</v>
      </c>
      <c r="Q32" s="9">
        <v>2.17</v>
      </c>
      <c r="R32" s="9">
        <v>0.75</v>
      </c>
      <c r="S32" s="73">
        <f t="shared" si="11"/>
        <v>3.42</v>
      </c>
      <c r="T32" s="9">
        <v>0.4</v>
      </c>
      <c r="U32" s="9">
        <v>63.77</v>
      </c>
      <c r="W32">
        <f t="shared" si="2"/>
        <v>38</v>
      </c>
      <c r="X32">
        <f t="shared" si="3"/>
        <v>27</v>
      </c>
      <c r="Y32">
        <f t="shared" si="4"/>
        <v>64</v>
      </c>
      <c r="Z32">
        <f t="shared" si="5"/>
        <v>27</v>
      </c>
      <c r="AA32">
        <f t="shared" si="6"/>
        <v>55</v>
      </c>
      <c r="AB32" s="57">
        <f t="shared" si="7"/>
        <v>42.2</v>
      </c>
      <c r="AC32">
        <f t="shared" si="8"/>
        <v>56</v>
      </c>
    </row>
    <row r="33" spans="1:29" x14ac:dyDescent="0.25">
      <c r="A33" t="s">
        <v>91</v>
      </c>
      <c r="B33">
        <v>68620</v>
      </c>
      <c r="C33" s="11">
        <v>5928</v>
      </c>
      <c r="D33" s="48">
        <v>70.84</v>
      </c>
      <c r="E33" s="48">
        <v>42.98</v>
      </c>
      <c r="F33" s="56">
        <f t="shared" si="9"/>
        <v>0.45280390107976315</v>
      </c>
      <c r="G33" s="48">
        <v>1.04</v>
      </c>
      <c r="H33" s="48">
        <v>62.99</v>
      </c>
      <c r="I33" s="48">
        <v>7.63</v>
      </c>
      <c r="J33" s="9">
        <v>10.76</v>
      </c>
      <c r="K33" s="44">
        <f t="shared" si="10"/>
        <v>1.0535223384824643</v>
      </c>
      <c r="L33" s="9">
        <v>229.68</v>
      </c>
      <c r="M33" s="9">
        <v>68.23</v>
      </c>
      <c r="N33" s="9">
        <v>2.41</v>
      </c>
      <c r="O33" s="9">
        <v>0.28999999999999998</v>
      </c>
      <c r="P33" s="9">
        <v>5.92</v>
      </c>
      <c r="Q33" s="9">
        <v>3.15</v>
      </c>
      <c r="R33" s="9">
        <v>0.65</v>
      </c>
      <c r="S33" s="73">
        <f t="shared" si="11"/>
        <v>5.27</v>
      </c>
      <c r="T33" s="9">
        <v>1.1599999999999999</v>
      </c>
      <c r="U33" s="9">
        <v>70.86</v>
      </c>
      <c r="W33">
        <f t="shared" si="2"/>
        <v>13</v>
      </c>
      <c r="X33">
        <f t="shared" si="3"/>
        <v>28</v>
      </c>
      <c r="Y33">
        <f t="shared" si="4"/>
        <v>29</v>
      </c>
      <c r="Z33">
        <f t="shared" si="5"/>
        <v>39</v>
      </c>
      <c r="AA33">
        <f t="shared" si="6"/>
        <v>25</v>
      </c>
      <c r="AB33" s="57">
        <f t="shared" si="7"/>
        <v>26.8</v>
      </c>
      <c r="AC33">
        <f t="shared" si="8"/>
        <v>13</v>
      </c>
    </row>
    <row r="34" spans="1:29" x14ac:dyDescent="0.25">
      <c r="A34" t="s">
        <v>50</v>
      </c>
      <c r="B34">
        <v>68674</v>
      </c>
      <c r="C34" s="11">
        <v>4684</v>
      </c>
      <c r="D34" s="48">
        <v>68.37</v>
      </c>
      <c r="E34" s="48">
        <v>42</v>
      </c>
      <c r="F34" s="56">
        <f t="shared" si="9"/>
        <v>0.34602076124567477</v>
      </c>
      <c r="G34" s="48">
        <v>0.27</v>
      </c>
      <c r="H34" s="48">
        <v>58.82</v>
      </c>
      <c r="I34" s="48">
        <v>6.69</v>
      </c>
      <c r="J34" s="9">
        <v>9.75</v>
      </c>
      <c r="K34" s="44">
        <f t="shared" si="10"/>
        <v>0.82385895534684472</v>
      </c>
      <c r="L34" s="9">
        <v>78.03</v>
      </c>
      <c r="M34" s="9">
        <v>71.400000000000006</v>
      </c>
      <c r="N34" s="9">
        <v>0.65</v>
      </c>
      <c r="O34" s="9">
        <v>0.27</v>
      </c>
      <c r="P34" s="9">
        <v>4.8600000000000003</v>
      </c>
      <c r="Q34" s="9">
        <v>3.35</v>
      </c>
      <c r="R34" s="9">
        <v>0.28000000000000003</v>
      </c>
      <c r="S34" s="73">
        <f t="shared" si="11"/>
        <v>4.58</v>
      </c>
      <c r="T34" s="9">
        <v>0.37</v>
      </c>
      <c r="U34" s="9">
        <v>86.49</v>
      </c>
      <c r="W34">
        <f t="shared" si="2"/>
        <v>40</v>
      </c>
      <c r="X34">
        <f t="shared" si="3"/>
        <v>29</v>
      </c>
      <c r="Y34">
        <f t="shared" si="4"/>
        <v>43</v>
      </c>
      <c r="Z34">
        <f t="shared" si="5"/>
        <v>66</v>
      </c>
      <c r="AA34">
        <f t="shared" si="6"/>
        <v>22</v>
      </c>
      <c r="AB34" s="57">
        <f t="shared" si="7"/>
        <v>40</v>
      </c>
      <c r="AC34">
        <f t="shared" si="8"/>
        <v>51</v>
      </c>
    </row>
    <row r="35" spans="1:29" x14ac:dyDescent="0.25">
      <c r="A35" t="s">
        <v>65</v>
      </c>
      <c r="B35">
        <v>6626</v>
      </c>
      <c r="C35" s="11">
        <v>9311</v>
      </c>
      <c r="D35" s="48">
        <v>66.16</v>
      </c>
      <c r="E35" s="48">
        <v>46.35</v>
      </c>
      <c r="F35" s="56">
        <f t="shared" si="9"/>
        <v>0.16252390057361377</v>
      </c>
      <c r="G35" s="48">
        <v>0.17</v>
      </c>
      <c r="H35" s="48">
        <v>57.99</v>
      </c>
      <c r="I35" s="48">
        <v>8.65</v>
      </c>
      <c r="J35" s="9">
        <v>13.06</v>
      </c>
      <c r="K35" s="44">
        <f t="shared" si="10"/>
        <v>0.35064487718147519</v>
      </c>
      <c r="L35" s="9">
        <v>104.6</v>
      </c>
      <c r="M35" s="9">
        <v>79.94</v>
      </c>
      <c r="N35" s="9">
        <v>0.38</v>
      </c>
      <c r="O35" s="9">
        <v>0.12</v>
      </c>
      <c r="P35" s="9">
        <v>5.23</v>
      </c>
      <c r="Q35" s="9">
        <v>2.17</v>
      </c>
      <c r="R35" s="9">
        <v>0.6</v>
      </c>
      <c r="S35" s="73">
        <f t="shared" si="11"/>
        <v>4.6300000000000008</v>
      </c>
      <c r="T35" s="9">
        <v>0.25</v>
      </c>
      <c r="U35" s="9">
        <v>85.36</v>
      </c>
      <c r="W35">
        <f t="shared" si="2"/>
        <v>49</v>
      </c>
      <c r="X35">
        <f t="shared" si="3"/>
        <v>30</v>
      </c>
      <c r="Y35">
        <f t="shared" si="4"/>
        <v>41</v>
      </c>
      <c r="Z35">
        <f t="shared" si="5"/>
        <v>64</v>
      </c>
      <c r="AA35">
        <f t="shared" si="6"/>
        <v>16</v>
      </c>
      <c r="AB35" s="57">
        <f t="shared" si="7"/>
        <v>40</v>
      </c>
      <c r="AC35">
        <f t="shared" si="8"/>
        <v>51</v>
      </c>
    </row>
    <row r="36" spans="1:29" x14ac:dyDescent="0.25">
      <c r="A36" t="s">
        <v>96</v>
      </c>
      <c r="B36">
        <v>1077</v>
      </c>
      <c r="C36" s="11">
        <v>3410</v>
      </c>
      <c r="D36" s="48">
        <v>62.43</v>
      </c>
      <c r="E36" s="48">
        <v>17.48</v>
      </c>
      <c r="F36" s="56">
        <f t="shared" si="9"/>
        <v>0.28676119165206304</v>
      </c>
      <c r="G36" s="48">
        <v>0.18</v>
      </c>
      <c r="H36" s="48">
        <v>56.19</v>
      </c>
      <c r="I36" s="48">
        <v>6.11</v>
      </c>
      <c r="J36" s="9">
        <v>9.7799999999999994</v>
      </c>
      <c r="K36" s="44">
        <f t="shared" si="10"/>
        <v>1.6405102497257611</v>
      </c>
      <c r="L36" s="9">
        <v>62.77</v>
      </c>
      <c r="M36" s="9">
        <v>31.11</v>
      </c>
      <c r="N36" s="9">
        <v>1.04</v>
      </c>
      <c r="O36" s="9">
        <v>-0.02</v>
      </c>
      <c r="P36" s="9">
        <v>5.47</v>
      </c>
      <c r="Q36" s="9">
        <v>2.83</v>
      </c>
      <c r="R36" s="9">
        <v>1</v>
      </c>
      <c r="S36" s="73">
        <f t="shared" si="11"/>
        <v>4.47</v>
      </c>
      <c r="T36" s="9">
        <v>0.78</v>
      </c>
      <c r="U36" s="9">
        <v>55.97</v>
      </c>
      <c r="W36">
        <f t="shared" si="2"/>
        <v>29</v>
      </c>
      <c r="X36">
        <f t="shared" si="3"/>
        <v>31</v>
      </c>
      <c r="Y36">
        <f t="shared" si="4"/>
        <v>46</v>
      </c>
      <c r="Z36">
        <f t="shared" si="5"/>
        <v>15</v>
      </c>
      <c r="AA36">
        <f t="shared" si="6"/>
        <v>57</v>
      </c>
      <c r="AB36" s="57">
        <f t="shared" si="7"/>
        <v>35.6</v>
      </c>
      <c r="AC36">
        <f t="shared" si="8"/>
        <v>34</v>
      </c>
    </row>
    <row r="37" spans="1:29" x14ac:dyDescent="0.25">
      <c r="A37" t="s">
        <v>82</v>
      </c>
      <c r="B37">
        <v>1399</v>
      </c>
      <c r="C37" s="11">
        <v>3651</v>
      </c>
      <c r="D37" s="48">
        <v>60.05</v>
      </c>
      <c r="E37" s="48">
        <v>15.11</v>
      </c>
      <c r="F37" s="56">
        <f t="shared" si="9"/>
        <v>0.42142049542604576</v>
      </c>
      <c r="G37" s="48">
        <v>0.41</v>
      </c>
      <c r="H37" s="48">
        <v>48.33</v>
      </c>
      <c r="I37" s="48">
        <v>11.33</v>
      </c>
      <c r="J37" s="9">
        <v>18.86</v>
      </c>
      <c r="K37" s="44">
        <f t="shared" si="10"/>
        <v>2.7890171768765439</v>
      </c>
      <c r="L37" s="9">
        <v>97.29</v>
      </c>
      <c r="M37" s="9">
        <v>31.27</v>
      </c>
      <c r="N37" s="9">
        <v>2.75</v>
      </c>
      <c r="O37" s="9">
        <v>0.44</v>
      </c>
      <c r="P37" s="9">
        <v>5.46</v>
      </c>
      <c r="Q37" s="9">
        <v>4.04</v>
      </c>
      <c r="R37" s="9">
        <v>1.8</v>
      </c>
      <c r="S37" s="73">
        <f t="shared" si="11"/>
        <v>3.66</v>
      </c>
      <c r="T37" s="9">
        <v>0.21</v>
      </c>
      <c r="U37" s="9">
        <v>60.18</v>
      </c>
      <c r="W37">
        <f t="shared" si="2"/>
        <v>52</v>
      </c>
      <c r="X37">
        <f t="shared" si="3"/>
        <v>32</v>
      </c>
      <c r="Y37">
        <f t="shared" si="4"/>
        <v>61</v>
      </c>
      <c r="Z37">
        <f t="shared" si="5"/>
        <v>20</v>
      </c>
      <c r="AA37">
        <f t="shared" si="6"/>
        <v>56</v>
      </c>
      <c r="AB37" s="57">
        <f t="shared" si="7"/>
        <v>44.2</v>
      </c>
      <c r="AC37">
        <f t="shared" si="8"/>
        <v>60</v>
      </c>
    </row>
    <row r="38" spans="1:29" x14ac:dyDescent="0.25">
      <c r="A38" t="s">
        <v>59</v>
      </c>
      <c r="B38">
        <v>12</v>
      </c>
      <c r="C38" s="11">
        <v>9059</v>
      </c>
      <c r="D38" s="48">
        <v>58.7</v>
      </c>
      <c r="E38" s="48">
        <v>28.9</v>
      </c>
      <c r="F38" s="56">
        <f t="shared" si="9"/>
        <v>0.97472924187725651</v>
      </c>
      <c r="G38" s="48">
        <v>0.27</v>
      </c>
      <c r="H38" s="48">
        <v>53.57</v>
      </c>
      <c r="I38" s="48">
        <v>6.08</v>
      </c>
      <c r="J38" s="9">
        <v>10.37</v>
      </c>
      <c r="K38" s="44">
        <f t="shared" ref="K38:K69" si="14">(F38/E38)*100</f>
        <v>3.3727655428278775</v>
      </c>
      <c r="L38" s="9">
        <v>27.7</v>
      </c>
      <c r="M38" s="9">
        <v>53.95</v>
      </c>
      <c r="N38" s="9">
        <v>0.93</v>
      </c>
      <c r="O38" s="9">
        <v>1.35</v>
      </c>
      <c r="P38" s="9">
        <v>9.56</v>
      </c>
      <c r="Q38" s="9">
        <v>2.97</v>
      </c>
      <c r="R38" s="9">
        <v>0.71</v>
      </c>
      <c r="S38" s="73">
        <f t="shared" si="11"/>
        <v>8.8500000000000014</v>
      </c>
      <c r="T38" s="9">
        <v>0.37</v>
      </c>
      <c r="U38" s="9">
        <v>81.19</v>
      </c>
      <c r="W38">
        <f t="shared" ref="W38:W69" si="15">RANK(T38,$T$6:$T$395)</f>
        <v>40</v>
      </c>
      <c r="X38">
        <f t="shared" ref="X38:X69" si="16">RANK(D38,$D$6:$D$395)</f>
        <v>33</v>
      </c>
      <c r="Y38">
        <f t="shared" ref="Y38:Y69" si="17">RANK(S38,$S$6:$S$395)</f>
        <v>3</v>
      </c>
      <c r="Z38">
        <f t="shared" ref="Z38:Z69" si="18">RANK(U38,$U$6:$U$395,1)</f>
        <v>59</v>
      </c>
      <c r="AA38">
        <f t="shared" ref="AA38:AA69" si="19">RANK(M38,$M$6:$M$395)</f>
        <v>35</v>
      </c>
      <c r="AB38" s="57">
        <f t="shared" ref="AB38:AB69" si="20">AVERAGE(W38:AA38)</f>
        <v>34</v>
      </c>
      <c r="AC38">
        <f t="shared" ref="AC38:AC69" si="21">RANK(AB38,$AB$6:$AB$395,1)</f>
        <v>30</v>
      </c>
    </row>
    <row r="39" spans="1:29" x14ac:dyDescent="0.25">
      <c r="A39" t="s">
        <v>69</v>
      </c>
      <c r="B39">
        <v>68487</v>
      </c>
      <c r="C39" s="11">
        <v>3922</v>
      </c>
      <c r="D39" s="48">
        <v>43.31</v>
      </c>
      <c r="E39" s="48">
        <v>38.729999999999997</v>
      </c>
      <c r="F39" s="56">
        <f t="shared" si="9"/>
        <v>0.24844720496894412</v>
      </c>
      <c r="G39" s="48">
        <v>0.28000000000000003</v>
      </c>
      <c r="H39" s="48">
        <v>38.159999999999997</v>
      </c>
      <c r="I39" s="48">
        <v>4.8</v>
      </c>
      <c r="J39" s="9">
        <v>11.07</v>
      </c>
      <c r="K39" s="44">
        <f t="shared" si="14"/>
        <v>0.64148516645738218</v>
      </c>
      <c r="L39" s="9">
        <v>112.7</v>
      </c>
      <c r="M39" s="9">
        <v>101.49</v>
      </c>
      <c r="N39" s="9">
        <v>0.72</v>
      </c>
      <c r="O39" s="9">
        <v>0.34</v>
      </c>
      <c r="P39" s="9">
        <v>5.96</v>
      </c>
      <c r="Q39" s="9">
        <v>5.15</v>
      </c>
      <c r="R39" s="9">
        <v>0.47</v>
      </c>
      <c r="S39" s="73">
        <f t="shared" si="11"/>
        <v>5.49</v>
      </c>
      <c r="T39" s="9">
        <v>1.1599999999999999</v>
      </c>
      <c r="U39" s="9">
        <v>69.53</v>
      </c>
      <c r="W39">
        <f t="shared" si="15"/>
        <v>13</v>
      </c>
      <c r="X39">
        <f t="shared" si="16"/>
        <v>34</v>
      </c>
      <c r="Y39">
        <f t="shared" si="17"/>
        <v>28</v>
      </c>
      <c r="Z39">
        <f t="shared" si="18"/>
        <v>38</v>
      </c>
      <c r="AA39">
        <f t="shared" si="19"/>
        <v>3</v>
      </c>
      <c r="AB39" s="57">
        <f t="shared" si="20"/>
        <v>23.2</v>
      </c>
      <c r="AC39">
        <f t="shared" si="21"/>
        <v>4</v>
      </c>
    </row>
    <row r="40" spans="1:29" x14ac:dyDescent="0.25">
      <c r="A40" t="s">
        <v>78</v>
      </c>
      <c r="B40">
        <v>65803</v>
      </c>
      <c r="C40" s="11">
        <v>3807</v>
      </c>
      <c r="D40" s="48">
        <v>42.43</v>
      </c>
      <c r="E40" s="48">
        <v>19.82</v>
      </c>
      <c r="F40" s="56">
        <f t="shared" si="9"/>
        <v>0.20118194392053312</v>
      </c>
      <c r="G40" s="48">
        <v>0.16</v>
      </c>
      <c r="H40" s="48">
        <v>38.33</v>
      </c>
      <c r="I40" s="48">
        <v>4.04</v>
      </c>
      <c r="J40" s="9">
        <v>9.52</v>
      </c>
      <c r="K40" s="44">
        <f t="shared" si="14"/>
        <v>1.0150451257342741</v>
      </c>
      <c r="L40" s="9">
        <v>79.53</v>
      </c>
      <c r="M40" s="9">
        <v>51.71</v>
      </c>
      <c r="N40" s="9">
        <v>0.82</v>
      </c>
      <c r="O40" s="9">
        <v>0.28000000000000003</v>
      </c>
      <c r="P40" s="9">
        <v>6.27</v>
      </c>
      <c r="Q40" s="9">
        <v>3.73</v>
      </c>
      <c r="R40" s="9">
        <v>0.4</v>
      </c>
      <c r="S40" s="73">
        <f t="shared" si="11"/>
        <v>5.8699999999999992</v>
      </c>
      <c r="T40" s="9">
        <v>1.34</v>
      </c>
      <c r="U40" s="9">
        <v>63.98</v>
      </c>
      <c r="W40">
        <f t="shared" si="15"/>
        <v>9</v>
      </c>
      <c r="X40">
        <f t="shared" si="16"/>
        <v>35</v>
      </c>
      <c r="Y40">
        <f t="shared" si="17"/>
        <v>22</v>
      </c>
      <c r="Z40">
        <f t="shared" si="18"/>
        <v>28</v>
      </c>
      <c r="AA40">
        <f t="shared" si="19"/>
        <v>38</v>
      </c>
      <c r="AB40" s="57">
        <f t="shared" si="20"/>
        <v>26.4</v>
      </c>
      <c r="AC40">
        <f t="shared" si="21"/>
        <v>11</v>
      </c>
    </row>
    <row r="41" spans="1:29" x14ac:dyDescent="0.25">
      <c r="A41" t="s">
        <v>55</v>
      </c>
      <c r="B41">
        <v>1729</v>
      </c>
      <c r="C41" s="11">
        <v>3666</v>
      </c>
      <c r="D41" s="48">
        <v>42.28</v>
      </c>
      <c r="E41" s="48">
        <v>17.34</v>
      </c>
      <c r="F41" s="56">
        <f t="shared" si="9"/>
        <v>4.3715846994535519E-2</v>
      </c>
      <c r="G41" s="48">
        <v>0.04</v>
      </c>
      <c r="H41" s="48">
        <v>38.49</v>
      </c>
      <c r="I41" s="48">
        <v>3.65</v>
      </c>
      <c r="J41" s="9">
        <v>8.64</v>
      </c>
      <c r="K41" s="44">
        <f t="shared" si="14"/>
        <v>0.25210984425914373</v>
      </c>
      <c r="L41" s="9">
        <v>91.5</v>
      </c>
      <c r="M41" s="9">
        <v>45.04</v>
      </c>
      <c r="N41" s="9">
        <v>0.25</v>
      </c>
      <c r="O41" s="9">
        <v>0.34</v>
      </c>
      <c r="P41" s="9">
        <v>6.06</v>
      </c>
      <c r="Q41" s="9">
        <v>1.9</v>
      </c>
      <c r="R41" s="9">
        <v>0.39</v>
      </c>
      <c r="S41" s="73">
        <f t="shared" si="11"/>
        <v>5.67</v>
      </c>
      <c r="T41" s="9">
        <v>0.89</v>
      </c>
      <c r="U41" s="9">
        <v>69.19</v>
      </c>
      <c r="W41">
        <f t="shared" si="15"/>
        <v>26</v>
      </c>
      <c r="X41">
        <f t="shared" si="16"/>
        <v>36</v>
      </c>
      <c r="Y41">
        <f t="shared" si="17"/>
        <v>24</v>
      </c>
      <c r="Z41">
        <f t="shared" si="18"/>
        <v>37</v>
      </c>
      <c r="AA41">
        <f t="shared" si="19"/>
        <v>48</v>
      </c>
      <c r="AB41" s="57">
        <f t="shared" si="20"/>
        <v>34.200000000000003</v>
      </c>
      <c r="AC41">
        <f t="shared" si="21"/>
        <v>31</v>
      </c>
    </row>
    <row r="42" spans="1:29" x14ac:dyDescent="0.25">
      <c r="A42" t="s">
        <v>83</v>
      </c>
      <c r="B42">
        <v>6628</v>
      </c>
      <c r="C42" s="11">
        <v>2870</v>
      </c>
      <c r="D42" s="48">
        <v>39.56</v>
      </c>
      <c r="E42" s="48">
        <v>27.42</v>
      </c>
      <c r="F42" s="56">
        <f t="shared" si="9"/>
        <v>0.19357613994837974</v>
      </c>
      <c r="G42" s="48">
        <v>0.27</v>
      </c>
      <c r="H42" s="48">
        <v>35.51</v>
      </c>
      <c r="I42" s="48">
        <v>3.89</v>
      </c>
      <c r="J42" s="9">
        <v>9.82</v>
      </c>
      <c r="K42" s="44">
        <f t="shared" si="14"/>
        <v>0.70596695823625</v>
      </c>
      <c r="L42" s="9">
        <v>139.47999999999999</v>
      </c>
      <c r="M42" s="9">
        <v>77.23</v>
      </c>
      <c r="N42" s="9">
        <v>0.99</v>
      </c>
      <c r="O42" s="9">
        <v>0.19</v>
      </c>
      <c r="P42" s="9">
        <v>6.92</v>
      </c>
      <c r="Q42" s="9">
        <v>2.29</v>
      </c>
      <c r="R42" s="9">
        <v>1.35</v>
      </c>
      <c r="S42" s="73">
        <f t="shared" si="11"/>
        <v>5.57</v>
      </c>
      <c r="T42" s="9">
        <v>0.59</v>
      </c>
      <c r="U42" s="9">
        <v>68.650000000000006</v>
      </c>
      <c r="W42">
        <f t="shared" si="15"/>
        <v>34</v>
      </c>
      <c r="X42">
        <f t="shared" si="16"/>
        <v>37</v>
      </c>
      <c r="Y42">
        <f t="shared" si="17"/>
        <v>27</v>
      </c>
      <c r="Z42">
        <f t="shared" si="18"/>
        <v>36</v>
      </c>
      <c r="AA42">
        <f t="shared" si="19"/>
        <v>17</v>
      </c>
      <c r="AB42" s="57">
        <f t="shared" si="20"/>
        <v>30.2</v>
      </c>
      <c r="AC42">
        <f t="shared" si="21"/>
        <v>18</v>
      </c>
    </row>
    <row r="43" spans="1:29" x14ac:dyDescent="0.25">
      <c r="A43" t="s">
        <v>41</v>
      </c>
      <c r="B43">
        <v>6733</v>
      </c>
      <c r="C43" s="11">
        <v>8279</v>
      </c>
      <c r="D43" s="48">
        <v>38.96</v>
      </c>
      <c r="E43" s="48">
        <v>25.91</v>
      </c>
      <c r="F43" s="56">
        <f t="shared" si="9"/>
        <v>0.51794638800545201</v>
      </c>
      <c r="G43" s="48">
        <v>0.56999999999999995</v>
      </c>
      <c r="H43" s="48">
        <v>36.28</v>
      </c>
      <c r="I43" s="48">
        <v>2.98</v>
      </c>
      <c r="J43" s="9">
        <v>7.56</v>
      </c>
      <c r="K43" s="44">
        <f t="shared" si="14"/>
        <v>1.9990211810322349</v>
      </c>
      <c r="L43" s="9">
        <v>110.05</v>
      </c>
      <c r="M43" s="9">
        <v>71.41</v>
      </c>
      <c r="N43" s="9">
        <v>2.2000000000000002</v>
      </c>
      <c r="O43" s="9">
        <v>0.4</v>
      </c>
      <c r="P43" s="9">
        <v>6.63</v>
      </c>
      <c r="Q43" s="9">
        <v>3.52</v>
      </c>
      <c r="R43" s="9">
        <v>0.75</v>
      </c>
      <c r="S43" s="73">
        <f t="shared" si="11"/>
        <v>5.88</v>
      </c>
      <c r="T43" s="9">
        <v>0</v>
      </c>
      <c r="U43" s="9">
        <v>96.9</v>
      </c>
      <c r="W43">
        <f t="shared" si="15"/>
        <v>58</v>
      </c>
      <c r="X43">
        <f t="shared" si="16"/>
        <v>38</v>
      </c>
      <c r="Y43">
        <f t="shared" si="17"/>
        <v>21</v>
      </c>
      <c r="Z43">
        <f t="shared" si="18"/>
        <v>71</v>
      </c>
      <c r="AA43">
        <f t="shared" si="19"/>
        <v>21</v>
      </c>
      <c r="AB43" s="57">
        <f t="shared" si="20"/>
        <v>41.8</v>
      </c>
      <c r="AC43">
        <f t="shared" si="21"/>
        <v>55</v>
      </c>
    </row>
    <row r="44" spans="1:29" x14ac:dyDescent="0.25">
      <c r="A44" t="s">
        <v>89</v>
      </c>
      <c r="B44">
        <v>452</v>
      </c>
      <c r="C44" s="11">
        <v>3788</v>
      </c>
      <c r="D44" s="48">
        <v>38.42</v>
      </c>
      <c r="E44" s="48">
        <v>24.38</v>
      </c>
      <c r="F44" s="56">
        <f t="shared" si="9"/>
        <v>5.9651634454784053E-2</v>
      </c>
      <c r="G44" s="48">
        <v>0.15</v>
      </c>
      <c r="H44" s="48">
        <v>34.19</v>
      </c>
      <c r="I44" s="48">
        <v>2.93</v>
      </c>
      <c r="J44" s="9">
        <v>7.62</v>
      </c>
      <c r="K44" s="44">
        <f t="shared" si="14"/>
        <v>0.2446744645397213</v>
      </c>
      <c r="L44" s="9">
        <v>251.46</v>
      </c>
      <c r="M44" s="9">
        <v>71.31</v>
      </c>
      <c r="N44" s="9">
        <v>0.62</v>
      </c>
      <c r="O44" s="9">
        <v>0.04</v>
      </c>
      <c r="P44" s="9">
        <v>4.49</v>
      </c>
      <c r="Q44" s="9">
        <v>1.34</v>
      </c>
      <c r="R44" s="9">
        <v>0.39</v>
      </c>
      <c r="S44" s="73">
        <f t="shared" si="11"/>
        <v>4.1000000000000005</v>
      </c>
      <c r="T44" s="9">
        <v>7.0000000000000007E-2</v>
      </c>
      <c r="U44" s="9">
        <v>85.24</v>
      </c>
      <c r="W44">
        <f t="shared" si="15"/>
        <v>56</v>
      </c>
      <c r="X44">
        <f t="shared" si="16"/>
        <v>39</v>
      </c>
      <c r="Y44">
        <f t="shared" si="17"/>
        <v>51</v>
      </c>
      <c r="Z44">
        <f t="shared" si="18"/>
        <v>62</v>
      </c>
      <c r="AA44">
        <f t="shared" si="19"/>
        <v>23</v>
      </c>
      <c r="AB44" s="57">
        <f t="shared" si="20"/>
        <v>46.2</v>
      </c>
      <c r="AC44">
        <f t="shared" si="21"/>
        <v>63</v>
      </c>
    </row>
    <row r="45" spans="1:29" x14ac:dyDescent="0.25">
      <c r="A45" t="s">
        <v>68</v>
      </c>
      <c r="B45">
        <v>13602</v>
      </c>
      <c r="C45" s="11">
        <v>2183</v>
      </c>
      <c r="D45" s="48">
        <v>36.51</v>
      </c>
      <c r="E45" s="48">
        <v>22.13</v>
      </c>
      <c r="F45" s="56">
        <f t="shared" si="9"/>
        <v>0.13300820217246731</v>
      </c>
      <c r="G45" s="48">
        <v>0.06</v>
      </c>
      <c r="H45" s="48">
        <v>33.119999999999997</v>
      </c>
      <c r="I45" s="48">
        <v>3.26</v>
      </c>
      <c r="J45" s="9">
        <v>8.93</v>
      </c>
      <c r="K45" s="44">
        <f t="shared" si="14"/>
        <v>0.60103118921133003</v>
      </c>
      <c r="L45" s="9">
        <v>45.11</v>
      </c>
      <c r="M45" s="9">
        <v>66.81</v>
      </c>
      <c r="N45" s="9">
        <v>0.26</v>
      </c>
      <c r="O45" s="9">
        <v>0.06</v>
      </c>
      <c r="P45" s="9">
        <v>5.41</v>
      </c>
      <c r="Q45" s="9">
        <v>3.01</v>
      </c>
      <c r="R45" s="9">
        <v>1.59</v>
      </c>
      <c r="S45" s="73">
        <f t="shared" si="11"/>
        <v>3.8200000000000003</v>
      </c>
      <c r="T45" s="9">
        <v>0.34</v>
      </c>
      <c r="U45" s="9">
        <v>54.23</v>
      </c>
      <c r="W45">
        <f t="shared" si="15"/>
        <v>44</v>
      </c>
      <c r="X45">
        <f t="shared" si="16"/>
        <v>40</v>
      </c>
      <c r="Y45">
        <f t="shared" si="17"/>
        <v>57</v>
      </c>
      <c r="Z45">
        <f t="shared" si="18"/>
        <v>14</v>
      </c>
      <c r="AA45">
        <f t="shared" si="19"/>
        <v>27</v>
      </c>
      <c r="AB45" s="57">
        <f t="shared" si="20"/>
        <v>36.4</v>
      </c>
      <c r="AC45">
        <f t="shared" si="21"/>
        <v>38</v>
      </c>
    </row>
    <row r="46" spans="1:29" x14ac:dyDescent="0.25">
      <c r="A46" t="s">
        <v>67</v>
      </c>
      <c r="B46">
        <v>13305</v>
      </c>
      <c r="C46" s="11">
        <v>2954</v>
      </c>
      <c r="D46" s="48">
        <v>35.590000000000003</v>
      </c>
      <c r="E46" s="48">
        <v>9.6300000000000008</v>
      </c>
      <c r="F46" s="56">
        <f t="shared" si="9"/>
        <v>0</v>
      </c>
      <c r="G46" s="48">
        <v>0</v>
      </c>
      <c r="H46" s="48">
        <v>28.1</v>
      </c>
      <c r="I46" s="48">
        <v>7.47</v>
      </c>
      <c r="J46" s="9">
        <v>20.98</v>
      </c>
      <c r="K46" s="44">
        <f t="shared" si="14"/>
        <v>0</v>
      </c>
      <c r="L46" s="9">
        <v>0.24</v>
      </c>
      <c r="M46" s="9">
        <v>34.25</v>
      </c>
      <c r="N46" s="9">
        <v>0</v>
      </c>
      <c r="O46" s="9">
        <v>0.15</v>
      </c>
      <c r="P46" s="9">
        <v>4.9800000000000004</v>
      </c>
      <c r="Q46" s="9">
        <v>4.32</v>
      </c>
      <c r="R46" s="9">
        <v>0.5</v>
      </c>
      <c r="S46" s="73">
        <f t="shared" si="11"/>
        <v>4.4800000000000004</v>
      </c>
      <c r="T46" s="9">
        <v>2.27</v>
      </c>
      <c r="U46" s="9">
        <v>49.75</v>
      </c>
      <c r="W46">
        <f t="shared" si="15"/>
        <v>1</v>
      </c>
      <c r="X46">
        <f t="shared" si="16"/>
        <v>41</v>
      </c>
      <c r="Y46">
        <f t="shared" si="17"/>
        <v>45</v>
      </c>
      <c r="Z46">
        <f t="shared" si="18"/>
        <v>6</v>
      </c>
      <c r="AA46">
        <f t="shared" si="19"/>
        <v>54</v>
      </c>
      <c r="AB46" s="57">
        <f t="shared" si="20"/>
        <v>29.4</v>
      </c>
      <c r="AC46">
        <f t="shared" si="21"/>
        <v>17</v>
      </c>
    </row>
    <row r="47" spans="1:29" x14ac:dyDescent="0.25">
      <c r="A47" t="s">
        <v>79</v>
      </c>
      <c r="B47">
        <v>65954</v>
      </c>
      <c r="C47" s="11">
        <v>2320</v>
      </c>
      <c r="D47" s="48">
        <v>33.159999999999997</v>
      </c>
      <c r="E47" s="48">
        <v>7.94</v>
      </c>
      <c r="F47" s="56">
        <f t="shared" si="9"/>
        <v>4.8285852245292124E-2</v>
      </c>
      <c r="G47" s="48">
        <v>0.28999999999999998</v>
      </c>
      <c r="H47" s="48">
        <v>30.12</v>
      </c>
      <c r="I47" s="48">
        <v>3.02</v>
      </c>
      <c r="J47" s="9">
        <v>9.11</v>
      </c>
      <c r="K47" s="44">
        <f t="shared" si="14"/>
        <v>0.60813415926060599</v>
      </c>
      <c r="L47" s="9">
        <v>600.59</v>
      </c>
      <c r="M47" s="9">
        <v>26.36</v>
      </c>
      <c r="N47" s="9">
        <v>3.69</v>
      </c>
      <c r="O47" s="9">
        <v>0.48</v>
      </c>
      <c r="P47" s="9">
        <v>5.1100000000000003</v>
      </c>
      <c r="Q47" s="9">
        <v>1.32</v>
      </c>
      <c r="R47" s="9">
        <v>1.4</v>
      </c>
      <c r="S47" s="73">
        <f t="shared" si="11"/>
        <v>3.7100000000000004</v>
      </c>
      <c r="T47" s="9">
        <v>0</v>
      </c>
      <c r="U47" s="9">
        <v>76.75</v>
      </c>
      <c r="W47">
        <f t="shared" si="15"/>
        <v>58</v>
      </c>
      <c r="X47">
        <f t="shared" si="16"/>
        <v>42</v>
      </c>
      <c r="Y47">
        <f t="shared" si="17"/>
        <v>58</v>
      </c>
      <c r="Z47">
        <f t="shared" si="18"/>
        <v>50</v>
      </c>
      <c r="AA47">
        <f t="shared" si="19"/>
        <v>62</v>
      </c>
      <c r="AB47" s="57">
        <f t="shared" si="20"/>
        <v>54</v>
      </c>
      <c r="AC47">
        <f t="shared" si="21"/>
        <v>70</v>
      </c>
    </row>
    <row r="48" spans="1:29" x14ac:dyDescent="0.25">
      <c r="A48" t="s">
        <v>72</v>
      </c>
      <c r="B48">
        <v>65817</v>
      </c>
      <c r="C48" s="11">
        <v>1895</v>
      </c>
      <c r="D48" s="48">
        <v>32.1</v>
      </c>
      <c r="E48" s="48">
        <v>18.059999999999999</v>
      </c>
      <c r="F48" s="56">
        <f t="shared" si="9"/>
        <v>0.23151125401929259</v>
      </c>
      <c r="G48" s="48">
        <v>0.18</v>
      </c>
      <c r="H48" s="48">
        <v>27.84</v>
      </c>
      <c r="I48" s="48">
        <v>3.54</v>
      </c>
      <c r="J48" s="9">
        <v>11.03</v>
      </c>
      <c r="K48" s="44">
        <f t="shared" si="14"/>
        <v>1.281900631336061</v>
      </c>
      <c r="L48" s="9">
        <v>77.75</v>
      </c>
      <c r="M48" s="9">
        <v>64.87</v>
      </c>
      <c r="N48" s="9">
        <v>1.01</v>
      </c>
      <c r="O48" s="9">
        <v>0</v>
      </c>
      <c r="P48" s="9">
        <v>4.9400000000000004</v>
      </c>
      <c r="Q48" s="9">
        <v>2.87</v>
      </c>
      <c r="R48" s="9">
        <v>1.63</v>
      </c>
      <c r="S48" s="73">
        <f t="shared" si="11"/>
        <v>3.3100000000000005</v>
      </c>
      <c r="T48" s="9">
        <v>0.19</v>
      </c>
      <c r="U48" s="9">
        <v>62.51</v>
      </c>
      <c r="W48">
        <f t="shared" si="15"/>
        <v>53</v>
      </c>
      <c r="X48">
        <f t="shared" si="16"/>
        <v>43</v>
      </c>
      <c r="Y48">
        <f t="shared" si="17"/>
        <v>65</v>
      </c>
      <c r="Z48">
        <f t="shared" si="18"/>
        <v>24</v>
      </c>
      <c r="AA48">
        <f t="shared" si="19"/>
        <v>29</v>
      </c>
      <c r="AB48" s="57">
        <f t="shared" si="20"/>
        <v>42.8</v>
      </c>
      <c r="AC48">
        <f t="shared" si="21"/>
        <v>58</v>
      </c>
    </row>
    <row r="49" spans="1:29" x14ac:dyDescent="0.25">
      <c r="A49" t="s">
        <v>63</v>
      </c>
      <c r="B49">
        <v>19203</v>
      </c>
      <c r="C49" s="11">
        <v>2083</v>
      </c>
      <c r="D49" s="48">
        <v>31.1</v>
      </c>
      <c r="E49" s="48">
        <v>9.39</v>
      </c>
      <c r="F49" s="56">
        <f t="shared" si="9"/>
        <v>0.12512512512512514</v>
      </c>
      <c r="G49" s="48">
        <v>0.05</v>
      </c>
      <c r="H49" s="48">
        <v>26.89</v>
      </c>
      <c r="I49" s="48">
        <v>3.95</v>
      </c>
      <c r="J49" s="9">
        <v>12.67</v>
      </c>
      <c r="K49" s="44">
        <f t="shared" si="14"/>
        <v>1.3325359438245488</v>
      </c>
      <c r="L49" s="9">
        <v>39.96</v>
      </c>
      <c r="M49" s="9">
        <v>34.909999999999997</v>
      </c>
      <c r="N49" s="9">
        <v>0.52</v>
      </c>
      <c r="O49" s="9">
        <v>0.02</v>
      </c>
      <c r="P49" s="9">
        <v>6.71</v>
      </c>
      <c r="Q49" s="9">
        <v>2.58</v>
      </c>
      <c r="R49" s="9">
        <v>0.19</v>
      </c>
      <c r="S49" s="73">
        <f t="shared" si="11"/>
        <v>6.52</v>
      </c>
      <c r="T49" s="9">
        <v>1.38</v>
      </c>
      <c r="U49" s="9">
        <v>62.52</v>
      </c>
      <c r="W49">
        <f t="shared" si="15"/>
        <v>8</v>
      </c>
      <c r="X49">
        <f t="shared" si="16"/>
        <v>44</v>
      </c>
      <c r="Y49">
        <f t="shared" si="17"/>
        <v>15</v>
      </c>
      <c r="Z49">
        <f t="shared" si="18"/>
        <v>25</v>
      </c>
      <c r="AA49">
        <f t="shared" si="19"/>
        <v>53</v>
      </c>
      <c r="AB49" s="57">
        <f t="shared" si="20"/>
        <v>29</v>
      </c>
      <c r="AC49">
        <f t="shared" si="21"/>
        <v>16</v>
      </c>
    </row>
    <row r="50" spans="1:29" x14ac:dyDescent="0.25">
      <c r="A50" t="s">
        <v>61</v>
      </c>
      <c r="B50">
        <v>21774</v>
      </c>
      <c r="C50" s="11">
        <v>2423</v>
      </c>
      <c r="D50" s="48">
        <v>29.63</v>
      </c>
      <c r="E50" s="48">
        <v>10.97</v>
      </c>
      <c r="F50" s="56">
        <f t="shared" si="9"/>
        <v>0.10219724067450178</v>
      </c>
      <c r="G50" s="48">
        <v>0.02</v>
      </c>
      <c r="H50" s="48">
        <v>25.19</v>
      </c>
      <c r="I50" s="48">
        <v>4.33</v>
      </c>
      <c r="J50" s="9">
        <v>14.63</v>
      </c>
      <c r="K50" s="44">
        <f t="shared" si="14"/>
        <v>0.93160656950320664</v>
      </c>
      <c r="L50" s="9">
        <v>19.57</v>
      </c>
      <c r="M50" s="9">
        <v>43.56</v>
      </c>
      <c r="N50" s="9">
        <v>0.16</v>
      </c>
      <c r="O50" s="9">
        <v>0.17</v>
      </c>
      <c r="P50" s="9">
        <v>6.44</v>
      </c>
      <c r="Q50" s="9">
        <v>2.88</v>
      </c>
      <c r="R50" s="9">
        <v>0.23</v>
      </c>
      <c r="S50" s="73">
        <f t="shared" si="11"/>
        <v>6.21</v>
      </c>
      <c r="T50" s="9">
        <v>0.99</v>
      </c>
      <c r="U50" s="9">
        <v>64.069999999999993</v>
      </c>
      <c r="W50">
        <f t="shared" si="15"/>
        <v>21</v>
      </c>
      <c r="X50">
        <f t="shared" si="16"/>
        <v>45</v>
      </c>
      <c r="Y50">
        <f t="shared" si="17"/>
        <v>16</v>
      </c>
      <c r="Z50">
        <f t="shared" si="18"/>
        <v>29</v>
      </c>
      <c r="AA50">
        <f t="shared" si="19"/>
        <v>50</v>
      </c>
      <c r="AB50" s="57">
        <f t="shared" si="20"/>
        <v>32.200000000000003</v>
      </c>
      <c r="AC50">
        <f t="shared" si="21"/>
        <v>24</v>
      </c>
    </row>
    <row r="51" spans="1:29" x14ac:dyDescent="0.25">
      <c r="A51" t="s">
        <v>344</v>
      </c>
      <c r="B51">
        <v>6498</v>
      </c>
      <c r="C51" s="11">
        <v>1974</v>
      </c>
      <c r="D51" s="48">
        <v>28.37</v>
      </c>
      <c r="E51" s="48">
        <v>17.920000000000002</v>
      </c>
      <c r="F51" s="56">
        <v>0</v>
      </c>
      <c r="G51" s="48">
        <v>0</v>
      </c>
      <c r="H51" s="48">
        <v>25.02</v>
      </c>
      <c r="I51" s="48">
        <v>3.3</v>
      </c>
      <c r="J51" s="9">
        <v>11.64</v>
      </c>
      <c r="K51" s="44">
        <f t="shared" si="14"/>
        <v>0</v>
      </c>
      <c r="L51" s="9">
        <v>0</v>
      </c>
      <c r="M51" s="9">
        <v>71.62</v>
      </c>
      <c r="N51" s="9">
        <v>0</v>
      </c>
      <c r="O51" s="9">
        <v>0.21</v>
      </c>
      <c r="P51" s="9">
        <v>4.49</v>
      </c>
      <c r="Q51" s="9">
        <v>1.6</v>
      </c>
      <c r="R51" s="9">
        <v>0.53</v>
      </c>
      <c r="S51" s="73">
        <f t="shared" si="11"/>
        <v>3.96</v>
      </c>
      <c r="T51" s="9">
        <v>0.94</v>
      </c>
      <c r="U51" s="9">
        <v>71.150000000000006</v>
      </c>
      <c r="W51">
        <f t="shared" si="15"/>
        <v>24</v>
      </c>
      <c r="X51">
        <f t="shared" si="16"/>
        <v>46</v>
      </c>
      <c r="Y51">
        <f t="shared" si="17"/>
        <v>54</v>
      </c>
      <c r="Z51">
        <f t="shared" si="18"/>
        <v>40</v>
      </c>
      <c r="AA51">
        <f t="shared" si="19"/>
        <v>20</v>
      </c>
      <c r="AB51" s="57">
        <f t="shared" si="20"/>
        <v>36.799999999999997</v>
      </c>
      <c r="AC51">
        <f t="shared" si="21"/>
        <v>40</v>
      </c>
    </row>
    <row r="52" spans="1:29" x14ac:dyDescent="0.25">
      <c r="A52" t="s">
        <v>74</v>
      </c>
      <c r="B52">
        <v>65809</v>
      </c>
      <c r="C52" s="11">
        <v>3176</v>
      </c>
      <c r="D52" s="48">
        <v>27.45</v>
      </c>
      <c r="E52" s="48">
        <v>14.98</v>
      </c>
      <c r="F52" s="56">
        <f t="shared" ref="F52:F64" si="22">G52/(L52/100)</f>
        <v>0.18159806295399517</v>
      </c>
      <c r="G52" s="48">
        <v>0.12</v>
      </c>
      <c r="H52" s="48">
        <v>24.64</v>
      </c>
      <c r="I52" s="48">
        <v>2.67</v>
      </c>
      <c r="J52" s="9">
        <v>9.73</v>
      </c>
      <c r="K52" s="44">
        <f t="shared" si="14"/>
        <v>1.2122701131775377</v>
      </c>
      <c r="L52" s="9">
        <v>66.08</v>
      </c>
      <c r="M52" s="9">
        <v>60.81</v>
      </c>
      <c r="N52" s="9">
        <v>0.81</v>
      </c>
      <c r="O52" s="9">
        <v>0.23</v>
      </c>
      <c r="P52" s="9">
        <v>7.15</v>
      </c>
      <c r="Q52" s="9">
        <v>2.86</v>
      </c>
      <c r="R52" s="9">
        <v>0.17</v>
      </c>
      <c r="S52" s="73">
        <f t="shared" si="11"/>
        <v>6.98</v>
      </c>
      <c r="T52" s="9">
        <v>1.47</v>
      </c>
      <c r="U52" s="9">
        <v>66.680000000000007</v>
      </c>
      <c r="W52">
        <f t="shared" si="15"/>
        <v>7</v>
      </c>
      <c r="X52">
        <f t="shared" si="16"/>
        <v>47</v>
      </c>
      <c r="Y52">
        <f t="shared" si="17"/>
        <v>11</v>
      </c>
      <c r="Z52">
        <f t="shared" si="18"/>
        <v>33</v>
      </c>
      <c r="AA52">
        <f t="shared" si="19"/>
        <v>32</v>
      </c>
      <c r="AB52" s="57">
        <f t="shared" si="20"/>
        <v>26</v>
      </c>
      <c r="AC52">
        <f t="shared" si="21"/>
        <v>9</v>
      </c>
    </row>
    <row r="53" spans="1:29" x14ac:dyDescent="0.25">
      <c r="A53" t="s">
        <v>38</v>
      </c>
      <c r="B53">
        <v>9582</v>
      </c>
      <c r="C53" s="11">
        <v>2155</v>
      </c>
      <c r="D53" s="48">
        <v>26.72</v>
      </c>
      <c r="E53" s="48">
        <v>11.03</v>
      </c>
      <c r="F53" s="56">
        <f t="shared" si="22"/>
        <v>4.2378867071620287E-2</v>
      </c>
      <c r="G53" s="48">
        <v>0.09</v>
      </c>
      <c r="H53" s="48">
        <v>21.99</v>
      </c>
      <c r="I53" s="48">
        <v>4.4400000000000004</v>
      </c>
      <c r="J53" s="9">
        <v>16.61</v>
      </c>
      <c r="K53" s="44">
        <f t="shared" si="14"/>
        <v>0.38421457000562365</v>
      </c>
      <c r="L53" s="9">
        <v>212.37</v>
      </c>
      <c r="M53" s="9">
        <v>50.17</v>
      </c>
      <c r="N53" s="9">
        <v>0.85</v>
      </c>
      <c r="O53" s="9">
        <v>0.55000000000000004</v>
      </c>
      <c r="P53" s="9">
        <v>7.01</v>
      </c>
      <c r="Q53" s="9">
        <v>3.35</v>
      </c>
      <c r="R53" s="9">
        <v>0.08</v>
      </c>
      <c r="S53" s="73">
        <f t="shared" si="11"/>
        <v>6.93</v>
      </c>
      <c r="T53" s="9">
        <v>2.17</v>
      </c>
      <c r="U53" s="9">
        <v>57.39</v>
      </c>
      <c r="W53">
        <f t="shared" si="15"/>
        <v>2</v>
      </c>
      <c r="X53">
        <f t="shared" si="16"/>
        <v>48</v>
      </c>
      <c r="Y53">
        <f t="shared" si="17"/>
        <v>12</v>
      </c>
      <c r="Z53">
        <f t="shared" si="18"/>
        <v>16</v>
      </c>
      <c r="AA53">
        <f t="shared" si="19"/>
        <v>40</v>
      </c>
      <c r="AB53" s="57">
        <f t="shared" si="20"/>
        <v>23.6</v>
      </c>
      <c r="AC53">
        <f t="shared" si="21"/>
        <v>5</v>
      </c>
    </row>
    <row r="54" spans="1:29" x14ac:dyDescent="0.25">
      <c r="A54" t="s">
        <v>93</v>
      </c>
      <c r="B54">
        <v>66002</v>
      </c>
      <c r="C54" s="11">
        <v>2253</v>
      </c>
      <c r="D54" s="48">
        <v>23.84</v>
      </c>
      <c r="E54" s="48">
        <v>4.43</v>
      </c>
      <c r="F54" s="56">
        <f t="shared" si="22"/>
        <v>0.11935548040580862</v>
      </c>
      <c r="G54" s="48">
        <v>0.06</v>
      </c>
      <c r="H54" s="48">
        <v>21.17</v>
      </c>
      <c r="I54" s="48">
        <v>2.73</v>
      </c>
      <c r="J54" s="9">
        <v>11.42</v>
      </c>
      <c r="K54" s="44">
        <f t="shared" si="14"/>
        <v>2.6942546366999691</v>
      </c>
      <c r="L54" s="9">
        <v>50.27</v>
      </c>
      <c r="M54" s="9">
        <v>20.91</v>
      </c>
      <c r="N54" s="9">
        <v>1.41</v>
      </c>
      <c r="O54" s="9">
        <v>0.33</v>
      </c>
      <c r="P54" s="9">
        <v>6.04</v>
      </c>
      <c r="Q54" s="9">
        <v>2.2000000000000002</v>
      </c>
      <c r="R54" s="9">
        <v>0.05</v>
      </c>
      <c r="S54" s="73">
        <f t="shared" si="11"/>
        <v>5.99</v>
      </c>
      <c r="T54" s="9">
        <v>0.39</v>
      </c>
      <c r="U54" s="9">
        <v>88.45</v>
      </c>
      <c r="W54">
        <f t="shared" si="15"/>
        <v>39</v>
      </c>
      <c r="X54">
        <f t="shared" si="16"/>
        <v>49</v>
      </c>
      <c r="Y54">
        <f t="shared" si="17"/>
        <v>18</v>
      </c>
      <c r="Z54">
        <f t="shared" si="18"/>
        <v>67</v>
      </c>
      <c r="AA54">
        <f t="shared" si="19"/>
        <v>67</v>
      </c>
      <c r="AB54" s="57">
        <f t="shared" si="20"/>
        <v>48</v>
      </c>
      <c r="AC54">
        <f t="shared" si="21"/>
        <v>65</v>
      </c>
    </row>
    <row r="55" spans="1:29" x14ac:dyDescent="0.25">
      <c r="A55" t="s">
        <v>92</v>
      </c>
      <c r="B55">
        <v>20629</v>
      </c>
      <c r="C55" s="11">
        <v>1713</v>
      </c>
      <c r="D55" s="48">
        <v>22.15</v>
      </c>
      <c r="E55" s="48">
        <v>4.87</v>
      </c>
      <c r="F55" s="56">
        <f t="shared" si="22"/>
        <v>6.4913988964621874E-2</v>
      </c>
      <c r="G55" s="48">
        <v>0.04</v>
      </c>
      <c r="H55" s="48">
        <v>21.54</v>
      </c>
      <c r="I55" s="48">
        <v>2.04</v>
      </c>
      <c r="J55" s="9">
        <v>9.19</v>
      </c>
      <c r="K55" s="44">
        <f t="shared" si="14"/>
        <v>1.332936118370059</v>
      </c>
      <c r="L55" s="9">
        <v>61.62</v>
      </c>
      <c r="M55" s="9">
        <v>22.61</v>
      </c>
      <c r="N55" s="9">
        <v>0.89</v>
      </c>
      <c r="O55" s="9">
        <v>0.3</v>
      </c>
      <c r="P55" s="9">
        <v>6.3</v>
      </c>
      <c r="Q55" s="9">
        <v>1.7</v>
      </c>
      <c r="R55" s="9">
        <v>1.07</v>
      </c>
      <c r="S55" s="73">
        <f t="shared" si="11"/>
        <v>5.2299999999999995</v>
      </c>
      <c r="T55" s="9">
        <v>0</v>
      </c>
      <c r="U55" s="9">
        <v>83.4</v>
      </c>
      <c r="W55">
        <f t="shared" si="15"/>
        <v>58</v>
      </c>
      <c r="X55">
        <f t="shared" si="16"/>
        <v>50</v>
      </c>
      <c r="Y55">
        <f t="shared" si="17"/>
        <v>31</v>
      </c>
      <c r="Z55">
        <f t="shared" si="18"/>
        <v>60</v>
      </c>
      <c r="AA55">
        <f t="shared" si="19"/>
        <v>65</v>
      </c>
      <c r="AB55" s="57">
        <f t="shared" si="20"/>
        <v>52.8</v>
      </c>
      <c r="AC55">
        <f t="shared" si="21"/>
        <v>68</v>
      </c>
    </row>
    <row r="56" spans="1:29" x14ac:dyDescent="0.25">
      <c r="A56" t="s">
        <v>44</v>
      </c>
      <c r="B56">
        <v>60247</v>
      </c>
      <c r="C56" s="11">
        <v>2371</v>
      </c>
      <c r="D56" s="48">
        <v>17.16</v>
      </c>
      <c r="E56" s="48">
        <v>13.2</v>
      </c>
      <c r="F56" s="56">
        <f t="shared" si="22"/>
        <v>0.1056316774310376</v>
      </c>
      <c r="G56" s="48">
        <v>0.35</v>
      </c>
      <c r="H56" s="48">
        <v>15.36</v>
      </c>
      <c r="I56" s="48">
        <v>1.77</v>
      </c>
      <c r="J56" s="9">
        <v>10.33</v>
      </c>
      <c r="K56" s="44">
        <f t="shared" si="14"/>
        <v>0.8002399805381637</v>
      </c>
      <c r="L56" s="9">
        <v>331.34</v>
      </c>
      <c r="M56" s="9">
        <v>85.96</v>
      </c>
      <c r="N56" s="9">
        <v>2.64</v>
      </c>
      <c r="O56" s="9">
        <v>0.01</v>
      </c>
      <c r="P56" s="9">
        <v>6.01</v>
      </c>
      <c r="Q56" s="9">
        <v>5.53</v>
      </c>
      <c r="R56" s="9">
        <v>0.41</v>
      </c>
      <c r="S56" s="73">
        <f t="shared" si="11"/>
        <v>5.6</v>
      </c>
      <c r="T56" s="9">
        <v>1.65</v>
      </c>
      <c r="U56" s="9">
        <v>67.67</v>
      </c>
      <c r="W56">
        <f t="shared" si="15"/>
        <v>3</v>
      </c>
      <c r="X56">
        <f t="shared" si="16"/>
        <v>51</v>
      </c>
      <c r="Y56">
        <f t="shared" si="17"/>
        <v>25</v>
      </c>
      <c r="Z56">
        <f t="shared" si="18"/>
        <v>35</v>
      </c>
      <c r="AA56">
        <f t="shared" si="19"/>
        <v>11</v>
      </c>
      <c r="AB56" s="57">
        <f t="shared" si="20"/>
        <v>25</v>
      </c>
      <c r="AC56">
        <f t="shared" si="21"/>
        <v>6</v>
      </c>
    </row>
    <row r="57" spans="1:29" x14ac:dyDescent="0.25">
      <c r="A57" t="s">
        <v>43</v>
      </c>
      <c r="B57">
        <v>61261</v>
      </c>
      <c r="C57" s="11">
        <v>1975</v>
      </c>
      <c r="D57" s="48">
        <v>15.1</v>
      </c>
      <c r="E57" s="48">
        <v>6.9</v>
      </c>
      <c r="F57" s="56">
        <f t="shared" si="22"/>
        <v>0</v>
      </c>
      <c r="G57" s="48">
        <v>0</v>
      </c>
      <c r="H57" s="48">
        <v>13.93</v>
      </c>
      <c r="I57" s="48">
        <v>1.18</v>
      </c>
      <c r="J57" s="9">
        <v>7.82</v>
      </c>
      <c r="K57" s="44">
        <f t="shared" si="14"/>
        <v>0</v>
      </c>
      <c r="L57" s="9">
        <v>21.79</v>
      </c>
      <c r="M57" s="9">
        <v>49.53</v>
      </c>
      <c r="N57" s="9">
        <v>7.0000000000000007E-2</v>
      </c>
      <c r="O57" s="9">
        <v>0</v>
      </c>
      <c r="P57" s="9">
        <v>5.63</v>
      </c>
      <c r="Q57" s="9">
        <v>1.81</v>
      </c>
      <c r="R57" s="9">
        <v>0.04</v>
      </c>
      <c r="S57" s="73">
        <f t="shared" si="11"/>
        <v>5.59</v>
      </c>
      <c r="T57" s="9">
        <v>0.88</v>
      </c>
      <c r="U57" s="9">
        <v>79.53</v>
      </c>
      <c r="W57">
        <f t="shared" si="15"/>
        <v>27</v>
      </c>
      <c r="X57">
        <f t="shared" si="16"/>
        <v>52</v>
      </c>
      <c r="Y57">
        <f t="shared" si="17"/>
        <v>26</v>
      </c>
      <c r="Z57">
        <f t="shared" si="18"/>
        <v>55</v>
      </c>
      <c r="AA57">
        <f t="shared" si="19"/>
        <v>41</v>
      </c>
      <c r="AB57" s="57">
        <f t="shared" si="20"/>
        <v>40.200000000000003</v>
      </c>
      <c r="AC57">
        <f t="shared" si="21"/>
        <v>53</v>
      </c>
    </row>
    <row r="58" spans="1:29" x14ac:dyDescent="0.25">
      <c r="A58" t="s">
        <v>45</v>
      </c>
      <c r="B58">
        <v>3544</v>
      </c>
      <c r="C58" s="11">
        <v>1251</v>
      </c>
      <c r="D58" s="48">
        <v>13.71</v>
      </c>
      <c r="E58" s="48">
        <v>3.53</v>
      </c>
      <c r="F58" s="56">
        <f t="shared" si="22"/>
        <v>9.9641291351135908E-3</v>
      </c>
      <c r="G58" s="48">
        <v>0.03</v>
      </c>
      <c r="H58" s="48">
        <v>11.63</v>
      </c>
      <c r="I58" s="48">
        <v>2.2799999999999998</v>
      </c>
      <c r="J58" s="9">
        <v>16.64</v>
      </c>
      <c r="K58" s="44">
        <f t="shared" si="14"/>
        <v>0.28226994717035669</v>
      </c>
      <c r="L58" s="9">
        <v>301.08</v>
      </c>
      <c r="M58" s="9">
        <v>30.33</v>
      </c>
      <c r="N58" s="9">
        <v>0.99</v>
      </c>
      <c r="O58" s="9">
        <v>0</v>
      </c>
      <c r="P58" s="9">
        <v>6.34</v>
      </c>
      <c r="Q58" s="9">
        <v>3.15</v>
      </c>
      <c r="R58" s="9">
        <v>0.36</v>
      </c>
      <c r="S58" s="73">
        <f t="shared" si="11"/>
        <v>5.9799999999999995</v>
      </c>
      <c r="T58" s="9">
        <v>1.03</v>
      </c>
      <c r="U58" s="9">
        <v>67.010000000000005</v>
      </c>
      <c r="W58">
        <f t="shared" si="15"/>
        <v>20</v>
      </c>
      <c r="X58">
        <f t="shared" si="16"/>
        <v>53</v>
      </c>
      <c r="Y58">
        <f t="shared" si="17"/>
        <v>19</v>
      </c>
      <c r="Z58">
        <f t="shared" si="18"/>
        <v>34</v>
      </c>
      <c r="AA58">
        <f t="shared" si="19"/>
        <v>58</v>
      </c>
      <c r="AB58" s="57">
        <f t="shared" si="20"/>
        <v>36.799999999999997</v>
      </c>
      <c r="AC58">
        <f t="shared" si="21"/>
        <v>40</v>
      </c>
    </row>
    <row r="59" spans="1:29" x14ac:dyDescent="0.25">
      <c r="A59" t="s">
        <v>46</v>
      </c>
      <c r="B59">
        <v>3683</v>
      </c>
      <c r="C59" s="11">
        <v>1400</v>
      </c>
      <c r="D59" s="48">
        <v>12.79</v>
      </c>
      <c r="E59" s="48">
        <v>4.7699999999999996</v>
      </c>
      <c r="F59" s="56">
        <f t="shared" si="22"/>
        <v>0.10101010101010101</v>
      </c>
      <c r="G59" s="48">
        <v>0.06</v>
      </c>
      <c r="H59" s="48">
        <v>9.8800000000000008</v>
      </c>
      <c r="I59" s="48">
        <v>2.87</v>
      </c>
      <c r="J59" s="9">
        <v>22.43</v>
      </c>
      <c r="K59" s="44">
        <f t="shared" si="14"/>
        <v>2.1176121805052626</v>
      </c>
      <c r="L59" s="9">
        <v>59.4</v>
      </c>
      <c r="M59" s="9">
        <v>48.32</v>
      </c>
      <c r="N59" s="9">
        <v>1.28</v>
      </c>
      <c r="O59" s="9">
        <v>0.34</v>
      </c>
      <c r="P59" s="9">
        <v>4.79</v>
      </c>
      <c r="Q59" s="9">
        <v>3.38</v>
      </c>
      <c r="R59" s="9">
        <v>0.82</v>
      </c>
      <c r="S59" s="73">
        <f t="shared" si="11"/>
        <v>3.97</v>
      </c>
      <c r="T59" s="9">
        <v>1.1599999999999999</v>
      </c>
      <c r="U59" s="9">
        <v>46.9</v>
      </c>
      <c r="W59">
        <f t="shared" si="15"/>
        <v>13</v>
      </c>
      <c r="X59">
        <f t="shared" si="16"/>
        <v>54</v>
      </c>
      <c r="Y59">
        <f t="shared" si="17"/>
        <v>53</v>
      </c>
      <c r="Z59">
        <f t="shared" si="18"/>
        <v>5</v>
      </c>
      <c r="AA59">
        <f t="shared" si="19"/>
        <v>43</v>
      </c>
      <c r="AB59" s="57">
        <f t="shared" si="20"/>
        <v>33.6</v>
      </c>
      <c r="AC59">
        <f t="shared" si="21"/>
        <v>29</v>
      </c>
    </row>
    <row r="60" spans="1:29" x14ac:dyDescent="0.25">
      <c r="A60" t="s">
        <v>101</v>
      </c>
      <c r="B60">
        <v>3337</v>
      </c>
      <c r="C60" s="11">
        <v>990</v>
      </c>
      <c r="D60" s="48">
        <v>11.89</v>
      </c>
      <c r="E60" s="48">
        <v>2.48</v>
      </c>
      <c r="F60" s="56">
        <f t="shared" si="22"/>
        <v>0.14952472498130945</v>
      </c>
      <c r="G60" s="48">
        <v>0.14000000000000001</v>
      </c>
      <c r="H60" s="48">
        <v>9.5299999999999994</v>
      </c>
      <c r="I60" s="48">
        <v>2.34</v>
      </c>
      <c r="J60" s="9">
        <v>19.579999999999998</v>
      </c>
      <c r="K60" s="44">
        <f t="shared" si="14"/>
        <v>6.029222781504413</v>
      </c>
      <c r="L60" s="9">
        <v>93.63</v>
      </c>
      <c r="M60" s="9">
        <v>26.07</v>
      </c>
      <c r="N60" s="9">
        <v>5.5</v>
      </c>
      <c r="O60" s="9">
        <v>-0.63</v>
      </c>
      <c r="P60" s="9">
        <v>7.05</v>
      </c>
      <c r="Q60" s="9">
        <v>2.62</v>
      </c>
      <c r="R60" s="9">
        <v>0.51</v>
      </c>
      <c r="S60" s="73">
        <f t="shared" si="11"/>
        <v>6.54</v>
      </c>
      <c r="T60" s="9">
        <v>0</v>
      </c>
      <c r="U60" s="9">
        <v>52.34</v>
      </c>
      <c r="W60">
        <f t="shared" si="15"/>
        <v>58</v>
      </c>
      <c r="X60">
        <f t="shared" si="16"/>
        <v>55</v>
      </c>
      <c r="Y60">
        <f t="shared" si="17"/>
        <v>14</v>
      </c>
      <c r="Z60">
        <f t="shared" si="18"/>
        <v>9</v>
      </c>
      <c r="AA60">
        <f t="shared" si="19"/>
        <v>63</v>
      </c>
      <c r="AB60" s="57">
        <f t="shared" si="20"/>
        <v>39.799999999999997</v>
      </c>
      <c r="AC60">
        <f t="shared" si="21"/>
        <v>50</v>
      </c>
    </row>
    <row r="61" spans="1:29" x14ac:dyDescent="0.25">
      <c r="A61" t="s">
        <v>37</v>
      </c>
      <c r="B61">
        <v>21190</v>
      </c>
      <c r="C61" s="11">
        <v>1124</v>
      </c>
      <c r="D61" s="48">
        <v>11.65</v>
      </c>
      <c r="E61" s="48">
        <v>3.91</v>
      </c>
      <c r="F61" s="56">
        <f t="shared" si="22"/>
        <v>5.3985963649451144E-2</v>
      </c>
      <c r="G61" s="48">
        <v>0.12</v>
      </c>
      <c r="H61" s="48">
        <v>10.75</v>
      </c>
      <c r="I61" s="48">
        <v>0.9</v>
      </c>
      <c r="J61" s="9">
        <v>7.7</v>
      </c>
      <c r="K61" s="44">
        <f t="shared" si="14"/>
        <v>1.3807151828504127</v>
      </c>
      <c r="L61" s="9">
        <v>222.28</v>
      </c>
      <c r="M61" s="9">
        <v>36.409999999999997</v>
      </c>
      <c r="N61" s="9">
        <v>2.98</v>
      </c>
      <c r="O61" s="9">
        <v>1.38</v>
      </c>
      <c r="P61" s="9">
        <v>7.94</v>
      </c>
      <c r="Q61" s="9">
        <v>3.02</v>
      </c>
      <c r="R61" s="9">
        <v>0.19</v>
      </c>
      <c r="S61" s="73">
        <f t="shared" si="11"/>
        <v>7.75</v>
      </c>
      <c r="T61" s="9">
        <v>1.06</v>
      </c>
      <c r="U61" s="9">
        <v>63.42</v>
      </c>
      <c r="W61">
        <f t="shared" si="15"/>
        <v>17</v>
      </c>
      <c r="X61">
        <f t="shared" si="16"/>
        <v>56</v>
      </c>
      <c r="Y61">
        <f t="shared" si="17"/>
        <v>6</v>
      </c>
      <c r="Z61">
        <f t="shared" si="18"/>
        <v>26</v>
      </c>
      <c r="AA61">
        <f t="shared" si="19"/>
        <v>52</v>
      </c>
      <c r="AB61" s="57">
        <f t="shared" si="20"/>
        <v>31.4</v>
      </c>
      <c r="AC61">
        <f t="shared" si="21"/>
        <v>20</v>
      </c>
    </row>
    <row r="62" spans="1:29" x14ac:dyDescent="0.25">
      <c r="A62" t="s">
        <v>40</v>
      </c>
      <c r="B62">
        <v>6418</v>
      </c>
      <c r="C62" s="11">
        <v>1241</v>
      </c>
      <c r="D62" s="48">
        <v>10.25</v>
      </c>
      <c r="E62" s="48">
        <v>2.44</v>
      </c>
      <c r="F62" s="56">
        <f t="shared" si="22"/>
        <v>0</v>
      </c>
      <c r="G62" s="48">
        <v>0</v>
      </c>
      <c r="H62" s="48">
        <v>9</v>
      </c>
      <c r="I62" s="48">
        <v>1.22</v>
      </c>
      <c r="J62" s="9">
        <v>11.94</v>
      </c>
      <c r="K62" s="44">
        <f t="shared" si="14"/>
        <v>0</v>
      </c>
      <c r="L62" s="9">
        <v>12.96</v>
      </c>
      <c r="M62" s="9">
        <v>27.1</v>
      </c>
      <c r="N62" s="9">
        <v>0.15</v>
      </c>
      <c r="O62" s="9">
        <v>0</v>
      </c>
      <c r="P62" s="9">
        <v>6.13</v>
      </c>
      <c r="Q62" s="9">
        <v>2.5499999999999998</v>
      </c>
      <c r="R62" s="9">
        <v>0.01</v>
      </c>
      <c r="S62" s="73">
        <f t="shared" si="11"/>
        <v>6.12</v>
      </c>
      <c r="T62" s="9">
        <v>0.49</v>
      </c>
      <c r="U62" s="9">
        <v>85.29</v>
      </c>
      <c r="W62">
        <f t="shared" si="15"/>
        <v>36</v>
      </c>
      <c r="X62">
        <f t="shared" si="16"/>
        <v>57</v>
      </c>
      <c r="Y62">
        <f t="shared" si="17"/>
        <v>17</v>
      </c>
      <c r="Z62">
        <f t="shared" si="18"/>
        <v>63</v>
      </c>
      <c r="AA62">
        <f t="shared" si="19"/>
        <v>61</v>
      </c>
      <c r="AB62" s="57">
        <f t="shared" si="20"/>
        <v>46.8</v>
      </c>
      <c r="AC62">
        <f t="shared" si="21"/>
        <v>64</v>
      </c>
    </row>
    <row r="63" spans="1:29" x14ac:dyDescent="0.25">
      <c r="A63" t="s">
        <v>62</v>
      </c>
      <c r="B63">
        <v>10865</v>
      </c>
      <c r="C63" s="11">
        <v>1052</v>
      </c>
      <c r="D63" s="48">
        <v>9.6999999999999993</v>
      </c>
      <c r="E63" s="48">
        <v>2.04</v>
      </c>
      <c r="F63" s="56">
        <f t="shared" si="22"/>
        <v>6.1357221744999392E-2</v>
      </c>
      <c r="G63" s="48">
        <v>0.05</v>
      </c>
      <c r="H63" s="48">
        <v>7.21</v>
      </c>
      <c r="I63" s="48">
        <v>2.46</v>
      </c>
      <c r="J63" s="9">
        <v>25.32</v>
      </c>
      <c r="K63" s="44">
        <f t="shared" si="14"/>
        <v>3.0077069482842842</v>
      </c>
      <c r="L63" s="9">
        <v>81.489999999999995</v>
      </c>
      <c r="M63" s="9">
        <v>28.29</v>
      </c>
      <c r="N63" s="9">
        <v>2.33</v>
      </c>
      <c r="O63" s="9">
        <v>1.53</v>
      </c>
      <c r="P63" s="9">
        <v>6.45</v>
      </c>
      <c r="Q63" s="9">
        <v>2.75</v>
      </c>
      <c r="R63" s="9">
        <v>0.49</v>
      </c>
      <c r="S63" s="73">
        <f t="shared" si="11"/>
        <v>5.96</v>
      </c>
      <c r="T63" s="9">
        <v>0</v>
      </c>
      <c r="U63" s="9">
        <v>84.38</v>
      </c>
      <c r="W63">
        <f t="shared" si="15"/>
        <v>58</v>
      </c>
      <c r="X63">
        <f t="shared" si="16"/>
        <v>58</v>
      </c>
      <c r="Y63">
        <f t="shared" si="17"/>
        <v>20</v>
      </c>
      <c r="Z63">
        <f t="shared" si="18"/>
        <v>61</v>
      </c>
      <c r="AA63">
        <f t="shared" si="19"/>
        <v>60</v>
      </c>
      <c r="AB63" s="57">
        <f t="shared" si="20"/>
        <v>51.4</v>
      </c>
      <c r="AC63">
        <f t="shared" si="21"/>
        <v>67</v>
      </c>
    </row>
    <row r="64" spans="1:29" x14ac:dyDescent="0.25">
      <c r="A64" t="s">
        <v>76</v>
      </c>
      <c r="B64">
        <v>19</v>
      </c>
      <c r="C64" s="11">
        <v>1091</v>
      </c>
      <c r="D64" s="48">
        <v>9.6</v>
      </c>
      <c r="E64" s="48">
        <v>1.57</v>
      </c>
      <c r="F64" s="56">
        <f t="shared" si="22"/>
        <v>0</v>
      </c>
      <c r="G64" s="48">
        <v>0</v>
      </c>
      <c r="H64" s="48">
        <v>6.57</v>
      </c>
      <c r="I64" s="48">
        <v>3.03</v>
      </c>
      <c r="J64" s="9">
        <v>31.56</v>
      </c>
      <c r="K64" s="44">
        <f t="shared" si="14"/>
        <v>0</v>
      </c>
      <c r="L64" s="9">
        <v>5.07</v>
      </c>
      <c r="M64" s="9">
        <v>23.93</v>
      </c>
      <c r="N64" s="9">
        <v>0.11</v>
      </c>
      <c r="O64" s="9">
        <v>-7.0000000000000007E-2</v>
      </c>
      <c r="P64" s="9">
        <v>6.42</v>
      </c>
      <c r="Q64" s="9">
        <v>3.69</v>
      </c>
      <c r="R64" s="9">
        <v>1.52</v>
      </c>
      <c r="S64" s="73">
        <f t="shared" si="11"/>
        <v>4.9000000000000004</v>
      </c>
      <c r="T64" s="9">
        <v>1.61</v>
      </c>
      <c r="U64" s="9">
        <v>35.07</v>
      </c>
      <c r="W64">
        <f t="shared" si="15"/>
        <v>4</v>
      </c>
      <c r="X64">
        <f t="shared" si="16"/>
        <v>59</v>
      </c>
      <c r="Y64">
        <f t="shared" si="17"/>
        <v>34</v>
      </c>
      <c r="Z64">
        <f t="shared" si="18"/>
        <v>2</v>
      </c>
      <c r="AA64">
        <f t="shared" si="19"/>
        <v>64</v>
      </c>
      <c r="AB64" s="57">
        <f t="shared" si="20"/>
        <v>32.6</v>
      </c>
      <c r="AC64">
        <f t="shared" si="21"/>
        <v>25</v>
      </c>
    </row>
    <row r="65" spans="1:29" x14ac:dyDescent="0.25">
      <c r="A65" t="s">
        <v>84</v>
      </c>
      <c r="B65">
        <v>66044</v>
      </c>
      <c r="C65" s="11">
        <v>463</v>
      </c>
      <c r="D65" s="48">
        <v>6.06</v>
      </c>
      <c r="E65" s="48">
        <v>1.51</v>
      </c>
      <c r="F65" s="56">
        <v>0</v>
      </c>
      <c r="G65" s="48">
        <v>0</v>
      </c>
      <c r="H65" s="48">
        <v>5.32</v>
      </c>
      <c r="I65" s="48">
        <v>0.71</v>
      </c>
      <c r="J65" s="9">
        <v>11.77</v>
      </c>
      <c r="K65" s="44">
        <f t="shared" si="14"/>
        <v>0</v>
      </c>
      <c r="L65" s="9">
        <v>0</v>
      </c>
      <c r="M65" s="9">
        <v>28.44</v>
      </c>
      <c r="N65" s="9">
        <v>0</v>
      </c>
      <c r="O65" s="9">
        <v>0</v>
      </c>
      <c r="P65" s="9">
        <v>4.53</v>
      </c>
      <c r="Q65" s="9">
        <v>1.77</v>
      </c>
      <c r="R65" s="9">
        <v>0.98</v>
      </c>
      <c r="S65" s="73">
        <f t="shared" si="11"/>
        <v>3.5500000000000003</v>
      </c>
      <c r="T65" s="9">
        <v>0</v>
      </c>
      <c r="U65" s="9">
        <v>64.37</v>
      </c>
      <c r="W65">
        <f t="shared" si="15"/>
        <v>58</v>
      </c>
      <c r="X65">
        <f t="shared" si="16"/>
        <v>60</v>
      </c>
      <c r="Y65">
        <f t="shared" si="17"/>
        <v>63</v>
      </c>
      <c r="Z65">
        <f t="shared" si="18"/>
        <v>30</v>
      </c>
      <c r="AA65">
        <f t="shared" si="19"/>
        <v>59</v>
      </c>
      <c r="AB65" s="57">
        <f t="shared" si="20"/>
        <v>54</v>
      </c>
      <c r="AC65">
        <f t="shared" si="21"/>
        <v>70</v>
      </c>
    </row>
    <row r="66" spans="1:29" x14ac:dyDescent="0.25">
      <c r="A66" t="s">
        <v>95</v>
      </c>
      <c r="B66">
        <v>10729</v>
      </c>
      <c r="C66" s="11">
        <v>868</v>
      </c>
      <c r="D66" s="48">
        <v>5.85</v>
      </c>
      <c r="E66" s="48">
        <v>1.66</v>
      </c>
      <c r="F66" s="56">
        <f>G66/(L66/100)</f>
        <v>1.8057060310581435E-2</v>
      </c>
      <c r="G66" s="48">
        <v>0.01</v>
      </c>
      <c r="H66" s="48">
        <v>4.29</v>
      </c>
      <c r="I66" s="48">
        <v>1.54</v>
      </c>
      <c r="J66" s="9">
        <v>26.32</v>
      </c>
      <c r="K66" s="44">
        <f t="shared" si="14"/>
        <v>1.087774717504906</v>
      </c>
      <c r="L66" s="9">
        <v>55.38</v>
      </c>
      <c r="M66" s="9">
        <v>38.68</v>
      </c>
      <c r="N66" s="9">
        <v>0.54</v>
      </c>
      <c r="O66" s="9">
        <v>0</v>
      </c>
      <c r="P66" s="9">
        <v>7.59</v>
      </c>
      <c r="Q66" s="9">
        <v>4.5199999999999996</v>
      </c>
      <c r="R66" s="9">
        <v>0.15</v>
      </c>
      <c r="S66" s="73">
        <f t="shared" si="11"/>
        <v>7.4399999999999995</v>
      </c>
      <c r="T66" s="9">
        <v>1.21</v>
      </c>
      <c r="U66" s="9">
        <v>75.459999999999994</v>
      </c>
      <c r="W66">
        <f t="shared" si="15"/>
        <v>12</v>
      </c>
      <c r="X66">
        <f t="shared" si="16"/>
        <v>61</v>
      </c>
      <c r="Y66">
        <f t="shared" si="17"/>
        <v>8</v>
      </c>
      <c r="Z66">
        <f t="shared" si="18"/>
        <v>48</v>
      </c>
      <c r="AA66">
        <f t="shared" si="19"/>
        <v>51</v>
      </c>
      <c r="AB66" s="57">
        <f t="shared" si="20"/>
        <v>36</v>
      </c>
      <c r="AC66">
        <f t="shared" si="21"/>
        <v>36</v>
      </c>
    </row>
    <row r="67" spans="1:29" x14ac:dyDescent="0.25">
      <c r="A67" t="s">
        <v>75</v>
      </c>
      <c r="B67">
        <v>65862</v>
      </c>
      <c r="C67" s="11">
        <v>739</v>
      </c>
      <c r="D67" s="48">
        <v>5.83</v>
      </c>
      <c r="E67" s="48">
        <v>2.25</v>
      </c>
      <c r="F67" s="56">
        <v>0</v>
      </c>
      <c r="G67" s="48">
        <v>0</v>
      </c>
      <c r="H67" s="48">
        <v>4.41</v>
      </c>
      <c r="I67" s="48">
        <v>1.54</v>
      </c>
      <c r="J67" s="9">
        <v>26.4</v>
      </c>
      <c r="K67" s="44">
        <f t="shared" si="14"/>
        <v>0</v>
      </c>
      <c r="L67" s="9">
        <v>0</v>
      </c>
      <c r="M67" s="9">
        <v>50.97</v>
      </c>
      <c r="N67" s="9">
        <v>0</v>
      </c>
      <c r="O67" s="9">
        <v>0</v>
      </c>
      <c r="P67" s="9">
        <v>10.47</v>
      </c>
      <c r="Q67" s="9">
        <v>1.46</v>
      </c>
      <c r="R67" s="9">
        <v>0.76</v>
      </c>
      <c r="S67" s="73">
        <f t="shared" si="11"/>
        <v>9.7100000000000009</v>
      </c>
      <c r="T67" s="9">
        <v>0</v>
      </c>
      <c r="U67" s="9">
        <v>89.23</v>
      </c>
      <c r="W67">
        <f t="shared" si="15"/>
        <v>58</v>
      </c>
      <c r="X67">
        <f t="shared" si="16"/>
        <v>62</v>
      </c>
      <c r="Y67">
        <f t="shared" si="17"/>
        <v>2</v>
      </c>
      <c r="Z67">
        <f t="shared" si="18"/>
        <v>68</v>
      </c>
      <c r="AA67">
        <f t="shared" si="19"/>
        <v>39</v>
      </c>
      <c r="AB67" s="57">
        <f t="shared" si="20"/>
        <v>45.8</v>
      </c>
      <c r="AC67">
        <f t="shared" si="21"/>
        <v>62</v>
      </c>
    </row>
    <row r="68" spans="1:29" x14ac:dyDescent="0.25">
      <c r="A68" t="s">
        <v>39</v>
      </c>
      <c r="B68">
        <v>3575</v>
      </c>
      <c r="C68" s="11">
        <v>514</v>
      </c>
      <c r="D68" s="48">
        <v>3.74</v>
      </c>
      <c r="E68" s="48">
        <v>1.2</v>
      </c>
      <c r="F68" s="56">
        <f>G68/(L68/100)</f>
        <v>6.2837752921955523E-2</v>
      </c>
      <c r="G68" s="48">
        <v>0.05</v>
      </c>
      <c r="H68" s="48">
        <v>2.7</v>
      </c>
      <c r="I68" s="48">
        <v>1.03</v>
      </c>
      <c r="J68" s="9">
        <v>27.66</v>
      </c>
      <c r="K68" s="44">
        <f t="shared" si="14"/>
        <v>5.2364794101629606</v>
      </c>
      <c r="L68" s="9">
        <v>79.569999999999993</v>
      </c>
      <c r="M68" s="9">
        <v>44.34</v>
      </c>
      <c r="N68" s="9">
        <v>4.41</v>
      </c>
      <c r="O68" s="9">
        <v>-0.1</v>
      </c>
      <c r="P68" s="9">
        <v>7.12</v>
      </c>
      <c r="Q68" s="9">
        <v>3.95</v>
      </c>
      <c r="R68" s="9">
        <v>0.01</v>
      </c>
      <c r="S68" s="73">
        <f t="shared" si="11"/>
        <v>7.11</v>
      </c>
      <c r="T68" s="9">
        <v>1.05</v>
      </c>
      <c r="U68" s="9">
        <v>79.459999999999994</v>
      </c>
      <c r="W68">
        <f t="shared" si="15"/>
        <v>19</v>
      </c>
      <c r="X68">
        <f t="shared" si="16"/>
        <v>63</v>
      </c>
      <c r="Y68">
        <f t="shared" si="17"/>
        <v>9</v>
      </c>
      <c r="Z68">
        <f t="shared" si="18"/>
        <v>54</v>
      </c>
      <c r="AA68">
        <f t="shared" si="19"/>
        <v>49</v>
      </c>
      <c r="AB68" s="57">
        <f t="shared" si="20"/>
        <v>38.799999999999997</v>
      </c>
      <c r="AC68">
        <f t="shared" si="21"/>
        <v>49</v>
      </c>
    </row>
    <row r="69" spans="1:29" x14ac:dyDescent="0.25">
      <c r="A69" t="s">
        <v>85</v>
      </c>
      <c r="B69">
        <v>3790</v>
      </c>
      <c r="C69" s="11">
        <v>631</v>
      </c>
      <c r="D69" s="48">
        <v>3.63</v>
      </c>
      <c r="E69" s="48">
        <v>2.54</v>
      </c>
      <c r="F69" s="56">
        <f>G69/(L69/100)</f>
        <v>4.0411037986375714E-2</v>
      </c>
      <c r="G69" s="48">
        <v>7.0000000000000007E-2</v>
      </c>
      <c r="H69" s="48">
        <v>2.87</v>
      </c>
      <c r="I69" s="48">
        <v>0.76</v>
      </c>
      <c r="J69" s="9">
        <v>20.86</v>
      </c>
      <c r="K69" s="44">
        <f t="shared" si="14"/>
        <v>1.5909857474951068</v>
      </c>
      <c r="L69" s="9">
        <v>173.22</v>
      </c>
      <c r="M69" s="9">
        <v>88.66</v>
      </c>
      <c r="N69" s="9">
        <v>2.85</v>
      </c>
      <c r="O69" s="9">
        <v>0.94</v>
      </c>
      <c r="P69" s="9">
        <v>6.05</v>
      </c>
      <c r="Q69" s="9">
        <v>4.32</v>
      </c>
      <c r="R69" s="9">
        <v>0.36</v>
      </c>
      <c r="S69" s="73">
        <f t="shared" si="11"/>
        <v>5.6899999999999995</v>
      </c>
      <c r="T69" s="9">
        <v>0.01</v>
      </c>
      <c r="U69" s="9">
        <v>86.26</v>
      </c>
      <c r="W69">
        <f t="shared" si="15"/>
        <v>57</v>
      </c>
      <c r="X69">
        <f t="shared" si="16"/>
        <v>64</v>
      </c>
      <c r="Y69">
        <f t="shared" si="17"/>
        <v>23</v>
      </c>
      <c r="Z69">
        <f t="shared" si="18"/>
        <v>65</v>
      </c>
      <c r="AA69">
        <f t="shared" si="19"/>
        <v>7</v>
      </c>
      <c r="AB69" s="57">
        <f t="shared" si="20"/>
        <v>43.2</v>
      </c>
      <c r="AC69">
        <f t="shared" si="21"/>
        <v>59</v>
      </c>
    </row>
    <row r="70" spans="1:29" x14ac:dyDescent="0.25">
      <c r="A70" t="s">
        <v>98</v>
      </c>
      <c r="B70">
        <v>61838</v>
      </c>
      <c r="C70" s="11">
        <v>447</v>
      </c>
      <c r="D70" s="48">
        <v>3.32</v>
      </c>
      <c r="E70" s="48">
        <v>1.52</v>
      </c>
      <c r="F70" s="56">
        <v>0</v>
      </c>
      <c r="G70" s="48">
        <v>0</v>
      </c>
      <c r="H70" s="48">
        <v>2.92</v>
      </c>
      <c r="I70" s="48">
        <v>0.39</v>
      </c>
      <c r="J70" s="9">
        <v>11.75</v>
      </c>
      <c r="K70" s="44">
        <f t="shared" ref="K70:K77" si="23">(F70/E70)*100</f>
        <v>0</v>
      </c>
      <c r="L70" s="9">
        <v>0</v>
      </c>
      <c r="M70" s="9">
        <v>51.85</v>
      </c>
      <c r="N70" s="9">
        <v>0</v>
      </c>
      <c r="O70" s="9">
        <v>0</v>
      </c>
      <c r="P70" s="9">
        <v>4.17</v>
      </c>
      <c r="Q70" s="9">
        <v>4.1100000000000003</v>
      </c>
      <c r="R70" s="9">
        <v>0.5</v>
      </c>
      <c r="S70" s="73">
        <f t="shared" si="11"/>
        <v>3.67</v>
      </c>
      <c r="T70" s="9">
        <v>1.29</v>
      </c>
      <c r="U70" s="9">
        <v>57.87</v>
      </c>
      <c r="W70">
        <f t="shared" ref="W70:W77" si="24">RANK(T70,$T$6:$T$395)</f>
        <v>10</v>
      </c>
      <c r="X70">
        <f t="shared" ref="X70:X77" si="25">RANK(D70,$D$6:$D$395)</f>
        <v>65</v>
      </c>
      <c r="Y70">
        <f t="shared" ref="Y70:Y77" si="26">RANK(S70,$S$6:$S$395)</f>
        <v>59</v>
      </c>
      <c r="Z70">
        <f t="shared" ref="Z70:Z77" si="27">RANK(U70,$U$6:$U$395,1)</f>
        <v>17</v>
      </c>
      <c r="AA70">
        <f t="shared" ref="AA70:AA77" si="28">RANK(M70,$M$6:$M$395)</f>
        <v>37</v>
      </c>
      <c r="AB70" s="57">
        <f t="shared" ref="AB70:AB77" si="29">AVERAGE(W70:AA70)</f>
        <v>37.6</v>
      </c>
      <c r="AC70">
        <f t="shared" ref="AC70:AC77" si="30">RANK(AB70,$AB$6:$AB$395,1)</f>
        <v>44</v>
      </c>
    </row>
    <row r="71" spans="1:29" x14ac:dyDescent="0.25">
      <c r="A71" t="s">
        <v>36</v>
      </c>
      <c r="B71">
        <v>15616</v>
      </c>
      <c r="C71" s="11">
        <v>306</v>
      </c>
      <c r="D71" s="48">
        <v>1.69</v>
      </c>
      <c r="E71" s="48">
        <v>0.36</v>
      </c>
      <c r="F71" s="56">
        <f>G71/(L71/100)</f>
        <v>0</v>
      </c>
      <c r="G71" s="48">
        <v>0</v>
      </c>
      <c r="H71" s="48">
        <v>1.67</v>
      </c>
      <c r="I71" s="48">
        <v>0.03</v>
      </c>
      <c r="J71" s="9">
        <v>1.49</v>
      </c>
      <c r="K71" s="44">
        <f t="shared" si="23"/>
        <v>0</v>
      </c>
      <c r="L71" s="9">
        <v>39.520000000000003</v>
      </c>
      <c r="M71" s="9">
        <v>21.54</v>
      </c>
      <c r="N71" s="9">
        <v>0.81</v>
      </c>
      <c r="O71" s="9">
        <v>3.57</v>
      </c>
      <c r="P71" s="9">
        <v>7.18</v>
      </c>
      <c r="Q71" s="9">
        <v>1.22</v>
      </c>
      <c r="R71" s="9">
        <v>0.11</v>
      </c>
      <c r="S71" s="73">
        <f t="shared" ref="S71:S77" si="31">+P71-R71</f>
        <v>7.0699999999999994</v>
      </c>
      <c r="T71" s="9">
        <v>0</v>
      </c>
      <c r="U71" s="9">
        <v>347.08</v>
      </c>
      <c r="W71">
        <f t="shared" si="24"/>
        <v>58</v>
      </c>
      <c r="X71">
        <f t="shared" si="25"/>
        <v>66</v>
      </c>
      <c r="Y71">
        <f t="shared" si="26"/>
        <v>10</v>
      </c>
      <c r="Z71">
        <f t="shared" si="27"/>
        <v>72</v>
      </c>
      <c r="AA71">
        <f t="shared" si="28"/>
        <v>66</v>
      </c>
      <c r="AB71" s="57">
        <f t="shared" si="29"/>
        <v>54.4</v>
      </c>
      <c r="AC71">
        <f t="shared" si="30"/>
        <v>72</v>
      </c>
    </row>
    <row r="72" spans="1:29" x14ac:dyDescent="0.25">
      <c r="A72" t="s">
        <v>66</v>
      </c>
      <c r="B72">
        <v>61265</v>
      </c>
      <c r="C72" s="11">
        <v>114</v>
      </c>
      <c r="D72" s="48">
        <v>0.74</v>
      </c>
      <c r="E72" s="48">
        <v>0.34</v>
      </c>
      <c r="F72" s="56">
        <v>0</v>
      </c>
      <c r="G72" s="48">
        <v>0</v>
      </c>
      <c r="H72" s="48">
        <v>0.59</v>
      </c>
      <c r="I72" s="48">
        <v>0.14000000000000001</v>
      </c>
      <c r="J72" s="9">
        <v>19.48</v>
      </c>
      <c r="K72" s="44">
        <f t="shared" si="23"/>
        <v>0</v>
      </c>
      <c r="L72" s="9">
        <v>0</v>
      </c>
      <c r="M72" s="9">
        <v>57.06</v>
      </c>
      <c r="N72" s="9">
        <v>0</v>
      </c>
      <c r="O72" s="9">
        <v>5.77</v>
      </c>
      <c r="P72" s="9">
        <v>5.64</v>
      </c>
      <c r="Q72" s="9">
        <v>3.33</v>
      </c>
      <c r="R72" s="9">
        <v>0.5</v>
      </c>
      <c r="S72" s="73">
        <f t="shared" si="31"/>
        <v>5.14</v>
      </c>
      <c r="T72" s="9">
        <v>0</v>
      </c>
      <c r="U72" s="9">
        <v>80.97</v>
      </c>
      <c r="W72">
        <f t="shared" si="24"/>
        <v>58</v>
      </c>
      <c r="X72">
        <f t="shared" si="25"/>
        <v>67</v>
      </c>
      <c r="Y72">
        <f t="shared" si="26"/>
        <v>33</v>
      </c>
      <c r="Z72">
        <f t="shared" si="27"/>
        <v>58</v>
      </c>
      <c r="AA72">
        <f t="shared" si="28"/>
        <v>34</v>
      </c>
      <c r="AB72" s="57">
        <f t="shared" si="29"/>
        <v>50</v>
      </c>
      <c r="AC72">
        <f t="shared" si="30"/>
        <v>66</v>
      </c>
    </row>
    <row r="73" spans="1:29" x14ac:dyDescent="0.25">
      <c r="A73" t="s">
        <v>71</v>
      </c>
      <c r="B73">
        <v>153</v>
      </c>
      <c r="C73" s="11">
        <v>59</v>
      </c>
      <c r="D73" s="48">
        <v>0.39</v>
      </c>
      <c r="E73" s="48">
        <v>0.04</v>
      </c>
      <c r="F73" s="56">
        <v>0</v>
      </c>
      <c r="G73" s="48">
        <v>0</v>
      </c>
      <c r="H73" s="48">
        <v>0.3</v>
      </c>
      <c r="I73" s="48">
        <v>0.09</v>
      </c>
      <c r="J73" s="9">
        <v>22.77</v>
      </c>
      <c r="K73" s="44">
        <f t="shared" si="23"/>
        <v>0</v>
      </c>
      <c r="L73" s="9">
        <v>0</v>
      </c>
      <c r="M73" s="9">
        <v>14.84</v>
      </c>
      <c r="N73" s="9">
        <v>0</v>
      </c>
      <c r="O73" s="9">
        <v>4.34</v>
      </c>
      <c r="P73" s="9">
        <v>16.07</v>
      </c>
      <c r="Q73" s="9">
        <v>4.32</v>
      </c>
      <c r="R73" s="9">
        <v>0.3</v>
      </c>
      <c r="S73" s="73">
        <f t="shared" si="31"/>
        <v>15.77</v>
      </c>
      <c r="T73" s="9">
        <v>0.13</v>
      </c>
      <c r="U73" s="9">
        <v>93.33</v>
      </c>
      <c r="W73">
        <f t="shared" si="24"/>
        <v>55</v>
      </c>
      <c r="X73">
        <f t="shared" si="25"/>
        <v>68</v>
      </c>
      <c r="Y73">
        <f t="shared" si="26"/>
        <v>1</v>
      </c>
      <c r="Z73">
        <f t="shared" si="27"/>
        <v>70</v>
      </c>
      <c r="AA73">
        <f t="shared" si="28"/>
        <v>70</v>
      </c>
      <c r="AB73" s="57">
        <f t="shared" si="29"/>
        <v>52.8</v>
      </c>
      <c r="AC73">
        <f t="shared" si="30"/>
        <v>68</v>
      </c>
    </row>
    <row r="74" spans="1:29" x14ac:dyDescent="0.25">
      <c r="A74" t="s">
        <v>80</v>
      </c>
      <c r="B74">
        <v>12375</v>
      </c>
      <c r="C74" s="11">
        <v>282</v>
      </c>
      <c r="D74" s="48">
        <v>0.39</v>
      </c>
      <c r="E74" s="48">
        <v>0.28000000000000003</v>
      </c>
      <c r="F74" s="56">
        <f>G74/(L74/100)</f>
        <v>3.6053358971277491E-3</v>
      </c>
      <c r="G74" s="48">
        <v>0.03</v>
      </c>
      <c r="H74" s="48">
        <v>0.34</v>
      </c>
      <c r="I74" s="48">
        <v>0.06</v>
      </c>
      <c r="J74" s="9">
        <v>14.45</v>
      </c>
      <c r="K74" s="44">
        <f t="shared" si="23"/>
        <v>1.2876199632599103</v>
      </c>
      <c r="L74" s="9">
        <v>832.1</v>
      </c>
      <c r="M74" s="9">
        <v>81.93</v>
      </c>
      <c r="N74" s="9">
        <v>10.42</v>
      </c>
      <c r="O74" s="9">
        <v>0</v>
      </c>
      <c r="P74" s="9">
        <v>8.56</v>
      </c>
      <c r="Q74" s="9">
        <v>1.1299999999999999</v>
      </c>
      <c r="R74" s="9">
        <v>0.27</v>
      </c>
      <c r="S74" s="73">
        <f t="shared" si="31"/>
        <v>8.2900000000000009</v>
      </c>
      <c r="T74" s="9">
        <v>0</v>
      </c>
      <c r="U74" s="9">
        <v>91.9</v>
      </c>
      <c r="W74">
        <f t="shared" si="24"/>
        <v>58</v>
      </c>
      <c r="X74">
        <f t="shared" si="25"/>
        <v>68</v>
      </c>
      <c r="Y74">
        <f t="shared" si="26"/>
        <v>4</v>
      </c>
      <c r="Z74">
        <f t="shared" si="27"/>
        <v>69</v>
      </c>
      <c r="AA74">
        <f t="shared" si="28"/>
        <v>13</v>
      </c>
      <c r="AB74" s="57">
        <f t="shared" si="29"/>
        <v>42.4</v>
      </c>
      <c r="AC74">
        <f t="shared" si="30"/>
        <v>57</v>
      </c>
    </row>
    <row r="75" spans="1:29" x14ac:dyDescent="0.25">
      <c r="A75" t="s">
        <v>52</v>
      </c>
      <c r="B75">
        <v>19665</v>
      </c>
      <c r="C75" s="11">
        <v>80</v>
      </c>
      <c r="D75" s="48">
        <v>0.35</v>
      </c>
      <c r="E75" s="48">
        <v>0.06</v>
      </c>
      <c r="F75" s="56">
        <f>G75/(L75/100)</f>
        <v>0</v>
      </c>
      <c r="G75" s="48">
        <v>0</v>
      </c>
      <c r="H75" s="48">
        <v>0.28999999999999998</v>
      </c>
      <c r="I75" s="48">
        <v>0.06</v>
      </c>
      <c r="J75" s="9">
        <v>16.18</v>
      </c>
      <c r="K75" s="44">
        <f t="shared" si="23"/>
        <v>0</v>
      </c>
      <c r="L75" s="9">
        <v>25.85</v>
      </c>
      <c r="M75" s="9">
        <v>19.25</v>
      </c>
      <c r="N75" s="9">
        <v>8.5399999999999991</v>
      </c>
      <c r="O75" s="9">
        <v>-13.43</v>
      </c>
      <c r="P75" s="9">
        <v>8.49</v>
      </c>
      <c r="Q75" s="9">
        <v>3.45</v>
      </c>
      <c r="R75" s="9">
        <v>0.24</v>
      </c>
      <c r="S75" s="73">
        <f t="shared" si="31"/>
        <v>8.25</v>
      </c>
      <c r="T75" s="9">
        <v>0</v>
      </c>
      <c r="U75" s="9">
        <v>61.1</v>
      </c>
      <c r="W75">
        <f t="shared" si="24"/>
        <v>58</v>
      </c>
      <c r="X75">
        <f t="shared" si="25"/>
        <v>70</v>
      </c>
      <c r="Y75">
        <f t="shared" si="26"/>
        <v>5</v>
      </c>
      <c r="Z75">
        <f t="shared" si="27"/>
        <v>22</v>
      </c>
      <c r="AA75">
        <f t="shared" si="28"/>
        <v>69</v>
      </c>
      <c r="AB75" s="57">
        <f t="shared" si="29"/>
        <v>44.8</v>
      </c>
      <c r="AC75">
        <f t="shared" si="30"/>
        <v>61</v>
      </c>
    </row>
    <row r="76" spans="1:29" x14ac:dyDescent="0.25">
      <c r="A76" t="s">
        <v>58</v>
      </c>
      <c r="B76">
        <v>21614</v>
      </c>
      <c r="C76" s="11">
        <v>223</v>
      </c>
      <c r="D76" s="48">
        <v>0.32</v>
      </c>
      <c r="E76" s="48">
        <v>0.03</v>
      </c>
      <c r="F76" s="56">
        <f>G76/(L76/100)</f>
        <v>0</v>
      </c>
      <c r="G76" s="48">
        <v>0</v>
      </c>
      <c r="H76" s="48">
        <v>0.3</v>
      </c>
      <c r="I76" s="48">
        <v>0.03</v>
      </c>
      <c r="J76" s="9">
        <v>8.02</v>
      </c>
      <c r="K76" s="44">
        <f t="shared" si="23"/>
        <v>0</v>
      </c>
      <c r="L76" s="9">
        <v>38.159999999999997</v>
      </c>
      <c r="M76" s="9">
        <v>11.34</v>
      </c>
      <c r="N76" s="9">
        <v>0.63</v>
      </c>
      <c r="O76" s="9">
        <v>-0.19</v>
      </c>
      <c r="P76" s="9">
        <v>7.71</v>
      </c>
      <c r="Q76" s="9">
        <v>3.52</v>
      </c>
      <c r="R76" s="9">
        <v>0</v>
      </c>
      <c r="S76" s="73">
        <f t="shared" si="31"/>
        <v>7.71</v>
      </c>
      <c r="T76" s="9">
        <v>1.25</v>
      </c>
      <c r="U76" s="9">
        <v>64.680000000000007</v>
      </c>
      <c r="W76">
        <f t="shared" si="24"/>
        <v>11</v>
      </c>
      <c r="X76">
        <f t="shared" si="25"/>
        <v>71</v>
      </c>
      <c r="Y76">
        <f t="shared" si="26"/>
        <v>7</v>
      </c>
      <c r="Z76">
        <f t="shared" si="27"/>
        <v>31</v>
      </c>
      <c r="AA76">
        <f t="shared" si="28"/>
        <v>71</v>
      </c>
      <c r="AB76" s="57">
        <f t="shared" si="29"/>
        <v>38.200000000000003</v>
      </c>
      <c r="AC76">
        <f t="shared" si="30"/>
        <v>48</v>
      </c>
    </row>
    <row r="77" spans="1:29" x14ac:dyDescent="0.25">
      <c r="A77" t="s">
        <v>54</v>
      </c>
      <c r="B77">
        <v>23896</v>
      </c>
      <c r="C77" s="11">
        <v>248</v>
      </c>
      <c r="D77" s="48">
        <v>0.15</v>
      </c>
      <c r="E77" s="48">
        <v>0.01</v>
      </c>
      <c r="F77" s="56">
        <v>0</v>
      </c>
      <c r="G77" s="48">
        <v>0</v>
      </c>
      <c r="H77" s="48">
        <v>0.13</v>
      </c>
      <c r="I77" s="48">
        <v>0.02</v>
      </c>
      <c r="J77" s="9">
        <v>14.37</v>
      </c>
      <c r="K77" s="44">
        <f t="shared" si="23"/>
        <v>0</v>
      </c>
      <c r="L77" s="9">
        <v>0</v>
      </c>
      <c r="M77" s="9">
        <v>4.42</v>
      </c>
      <c r="N77" s="9">
        <v>0</v>
      </c>
      <c r="O77" s="9">
        <v>0</v>
      </c>
      <c r="P77" s="9">
        <v>6.74</v>
      </c>
      <c r="Q77" s="9">
        <v>2.95</v>
      </c>
      <c r="R77" s="9">
        <v>0</v>
      </c>
      <c r="S77" s="73">
        <f t="shared" si="31"/>
        <v>6.74</v>
      </c>
      <c r="T77" s="9">
        <v>1.54</v>
      </c>
      <c r="U77" s="9">
        <v>60.94</v>
      </c>
      <c r="W77">
        <f t="shared" si="24"/>
        <v>6</v>
      </c>
      <c r="X77">
        <f t="shared" si="25"/>
        <v>72</v>
      </c>
      <c r="Y77">
        <f t="shared" si="26"/>
        <v>13</v>
      </c>
      <c r="Z77">
        <f t="shared" si="27"/>
        <v>21</v>
      </c>
      <c r="AA77">
        <f t="shared" si="28"/>
        <v>72</v>
      </c>
      <c r="AB77" s="57">
        <f t="shared" si="29"/>
        <v>36.799999999999997</v>
      </c>
      <c r="AC77">
        <f t="shared" si="30"/>
        <v>40</v>
      </c>
    </row>
    <row r="78" spans="1:29" x14ac:dyDescent="0.25">
      <c r="C78"/>
    </row>
    <row r="79" spans="1:29" x14ac:dyDescent="0.25">
      <c r="C79"/>
    </row>
    <row r="83" spans="1:29" x14ac:dyDescent="0.25">
      <c r="A83" s="40"/>
      <c r="B83" s="40"/>
      <c r="C83" s="41"/>
      <c r="D83" s="50"/>
      <c r="E83" s="50"/>
      <c r="F83" s="42"/>
      <c r="G83" s="50"/>
      <c r="H83" s="50"/>
      <c r="I83" s="50"/>
      <c r="J83" s="45"/>
      <c r="K83" s="45"/>
      <c r="L83" s="45"/>
      <c r="M83" s="45"/>
      <c r="N83" s="45"/>
      <c r="O83" s="45"/>
      <c r="P83" s="45"/>
      <c r="Q83" s="45"/>
      <c r="R83" s="45"/>
      <c r="T83" s="45"/>
      <c r="U83" s="45"/>
      <c r="V83" s="15"/>
      <c r="W83" s="58"/>
      <c r="X83" s="58"/>
      <c r="Y83" s="58"/>
      <c r="Z83" s="58"/>
      <c r="AA83" s="58"/>
      <c r="AB83" s="43"/>
      <c r="AC83" s="58"/>
    </row>
  </sheetData>
  <autoFilter ref="A5:AC83" xr:uid="{4CCC8194-A8BF-4240-8CEC-DB608F02FB9A}">
    <sortState xmlns:xlrd2="http://schemas.microsoft.com/office/spreadsheetml/2017/richdata2" ref="A6:AC83">
      <sortCondition descending="1" ref="D5:D83"/>
    </sortState>
  </autoFilter>
  <sortState xmlns:xlrd2="http://schemas.microsoft.com/office/spreadsheetml/2017/richdata2" ref="A6:AC77">
    <sortCondition ref="A6:A7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AF95-77CF-45D8-8801-00C3B60FCDE1}">
  <sheetPr>
    <tabColor rgb="FF92D050"/>
  </sheetPr>
  <dimension ref="A1:AC145"/>
  <sheetViews>
    <sheetView zoomScale="85" zoomScaleNormal="85" workbookViewId="0">
      <pane ySplit="5" topLeftCell="A6" activePane="bottomLeft" state="frozen"/>
      <selection activeCell="D30" sqref="D30:U30"/>
      <selection pane="bottomLeft" activeCell="S6" sqref="S6"/>
    </sheetView>
  </sheetViews>
  <sheetFormatPr defaultColWidth="8.7109375" defaultRowHeight="15" x14ac:dyDescent="0.25"/>
  <cols>
    <col min="1" max="1" width="37.5703125" customWidth="1"/>
    <col min="2" max="2" width="9.140625"/>
    <col min="3" max="3" width="13.28515625" style="11" bestFit="1" customWidth="1"/>
    <col min="4" max="4" width="13.140625" customWidth="1"/>
    <col min="5" max="5" width="15.42578125" style="48" bestFit="1" customWidth="1"/>
    <col min="6" max="6" width="13.140625" style="9" customWidth="1"/>
    <col min="7" max="7" width="11.28515625" style="48" customWidth="1"/>
    <col min="8" max="8" width="15.5703125" style="48" bestFit="1" customWidth="1"/>
    <col min="9" max="9" width="14.7109375" style="48" bestFit="1" customWidth="1"/>
    <col min="10" max="10" width="11.85546875" style="9" customWidth="1"/>
    <col min="11" max="11" width="13.140625" style="9" customWidth="1"/>
    <col min="12" max="12" width="12.140625" style="9" customWidth="1"/>
    <col min="13" max="13" width="11.28515625" style="9" customWidth="1"/>
    <col min="14" max="14" width="12.140625" style="9" customWidth="1"/>
    <col min="15" max="15" width="12.42578125" style="9" customWidth="1"/>
    <col min="16" max="16" width="12.7109375" style="9" customWidth="1"/>
    <col min="17" max="17" width="13.28515625" style="9" customWidth="1"/>
    <col min="18" max="18" width="12.85546875" style="9" customWidth="1"/>
    <col min="19" max="19" width="12.5703125" style="9" customWidth="1"/>
    <col min="20" max="20" width="12.28515625" style="9" customWidth="1"/>
    <col min="21" max="21" width="11.7109375" style="9" customWidth="1"/>
    <col min="22" max="22" width="4.42578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16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9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348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6" t="s">
        <v>0</v>
      </c>
      <c r="B5" s="16" t="s">
        <v>1</v>
      </c>
      <c r="C5" s="35" t="s">
        <v>2</v>
      </c>
      <c r="D5" s="16" t="s">
        <v>22</v>
      </c>
      <c r="E5" s="55" t="s">
        <v>5</v>
      </c>
      <c r="F5" s="29" t="s">
        <v>351</v>
      </c>
      <c r="G5" s="55" t="s">
        <v>23</v>
      </c>
      <c r="H5" s="55" t="s">
        <v>3</v>
      </c>
      <c r="I5" s="55" t="s">
        <v>6</v>
      </c>
      <c r="J5" s="29" t="s">
        <v>24</v>
      </c>
      <c r="K5" s="29" t="s">
        <v>352</v>
      </c>
      <c r="L5" s="29" t="s">
        <v>25</v>
      </c>
      <c r="M5" s="29" t="s">
        <v>26</v>
      </c>
      <c r="N5" s="29" t="s">
        <v>27</v>
      </c>
      <c r="O5" s="29" t="s">
        <v>28</v>
      </c>
      <c r="P5" s="29" t="s">
        <v>29</v>
      </c>
      <c r="Q5" s="29" t="s">
        <v>7</v>
      </c>
      <c r="R5" s="29" t="s">
        <v>30</v>
      </c>
      <c r="S5" s="29" t="s">
        <v>326</v>
      </c>
      <c r="T5" s="29" t="s">
        <v>31</v>
      </c>
      <c r="U5" s="29" t="s">
        <v>4</v>
      </c>
      <c r="W5" s="29" t="s">
        <v>321</v>
      </c>
      <c r="X5" s="29" t="s">
        <v>328</v>
      </c>
      <c r="Y5" s="29" t="s">
        <v>327</v>
      </c>
      <c r="Z5" s="29" t="s">
        <v>322</v>
      </c>
      <c r="AA5" s="29" t="s">
        <v>323</v>
      </c>
      <c r="AB5" s="29" t="s">
        <v>324</v>
      </c>
      <c r="AC5" s="29" t="s">
        <v>325</v>
      </c>
    </row>
    <row r="6" spans="1:29" x14ac:dyDescent="0.25">
      <c r="A6" t="s">
        <v>129</v>
      </c>
      <c r="B6">
        <v>23521</v>
      </c>
      <c r="C6" s="11">
        <v>1154404</v>
      </c>
      <c r="D6" s="48">
        <v>12123.5</v>
      </c>
      <c r="E6" s="48">
        <v>10800.08</v>
      </c>
      <c r="F6" s="56">
        <f t="shared" ref="F6:F37" si="0">G6/(L6/100)</f>
        <v>176.00968083497202</v>
      </c>
      <c r="G6" s="48">
        <v>116.36</v>
      </c>
      <c r="H6" s="48">
        <v>10625.15</v>
      </c>
      <c r="I6" s="48">
        <v>1170.4100000000001</v>
      </c>
      <c r="J6" s="9">
        <v>9.65</v>
      </c>
      <c r="K6" s="44">
        <f t="shared" ref="K6:K37" si="1">(F6/E6)*100</f>
        <v>1.629707195085333</v>
      </c>
      <c r="L6" s="9">
        <v>66.11</v>
      </c>
      <c r="M6" s="9">
        <v>101.65</v>
      </c>
      <c r="N6" s="9">
        <v>1.08</v>
      </c>
      <c r="O6" s="9">
        <v>0.87</v>
      </c>
      <c r="P6" s="9">
        <v>5.57</v>
      </c>
      <c r="Q6" s="9">
        <v>4.0199999999999996</v>
      </c>
      <c r="R6" s="9">
        <v>1.7</v>
      </c>
      <c r="S6" s="73">
        <f>+P6-R6</f>
        <v>3.87</v>
      </c>
      <c r="T6" s="9">
        <v>0.7</v>
      </c>
      <c r="U6" s="9">
        <v>50.12</v>
      </c>
      <c r="W6">
        <f t="shared" ref="W6:W37" si="2">RANK(T6,$T$6:$T$396)</f>
        <v>46</v>
      </c>
      <c r="X6">
        <f t="shared" ref="X6:X37" si="3">RANK(D6,$D$6:$D$396)</f>
        <v>1</v>
      </c>
      <c r="Y6">
        <f t="shared" ref="Y6:Y37" si="4">RANK(S6,$S$6:$S$396)</f>
        <v>51</v>
      </c>
      <c r="Z6">
        <f t="shared" ref="Z6:Z37" si="5">RANK(U6,$U$6:$U$396,1)</f>
        <v>28</v>
      </c>
      <c r="AA6">
        <f t="shared" ref="AA6:AA37" si="6">RANK(M6,$M$6:$M$396)</f>
        <v>14</v>
      </c>
      <c r="AB6" s="57">
        <f t="shared" ref="AB6:AB37" si="7">AVERAGE(W6:AA6)</f>
        <v>28</v>
      </c>
      <c r="AC6">
        <f t="shared" ref="AC6:AC37" si="8">RANK(AB6,$AB$6:$AB$396,1)</f>
        <v>2</v>
      </c>
    </row>
    <row r="7" spans="1:29" x14ac:dyDescent="0.25">
      <c r="A7" t="s">
        <v>173</v>
      </c>
      <c r="B7">
        <v>66364</v>
      </c>
      <c r="C7" s="11">
        <v>216366</v>
      </c>
      <c r="D7" s="48">
        <v>3443.28</v>
      </c>
      <c r="E7" s="48">
        <v>2978.45</v>
      </c>
      <c r="F7" s="56">
        <f t="shared" si="0"/>
        <v>14.800559832050386</v>
      </c>
      <c r="G7" s="48">
        <v>4.2300000000000004</v>
      </c>
      <c r="H7" s="48">
        <v>2729.92</v>
      </c>
      <c r="I7" s="48">
        <v>283.52</v>
      </c>
      <c r="J7" s="9">
        <v>8.23</v>
      </c>
      <c r="K7" s="44">
        <f t="shared" si="1"/>
        <v>0.49692154751801731</v>
      </c>
      <c r="L7" s="9">
        <v>28.58</v>
      </c>
      <c r="M7" s="9">
        <v>109.1</v>
      </c>
      <c r="N7" s="9">
        <v>0.14000000000000001</v>
      </c>
      <c r="O7" s="9">
        <v>0.08</v>
      </c>
      <c r="P7" s="9">
        <v>4.51</v>
      </c>
      <c r="Q7" s="9">
        <v>4.6900000000000004</v>
      </c>
      <c r="R7" s="9">
        <v>2.95</v>
      </c>
      <c r="S7" s="73">
        <f t="shared" ref="S7:S70" si="9">+P7-R7</f>
        <v>1.5599999999999996</v>
      </c>
      <c r="T7" s="9">
        <v>0.23</v>
      </c>
      <c r="U7" s="9">
        <v>41.93</v>
      </c>
      <c r="W7">
        <f t="shared" si="2"/>
        <v>89</v>
      </c>
      <c r="X7">
        <f t="shared" si="3"/>
        <v>2</v>
      </c>
      <c r="Y7">
        <f t="shared" si="4"/>
        <v>127</v>
      </c>
      <c r="Z7">
        <f t="shared" si="5"/>
        <v>9</v>
      </c>
      <c r="AA7">
        <f t="shared" si="6"/>
        <v>9</v>
      </c>
      <c r="AB7" s="57">
        <f t="shared" si="7"/>
        <v>47.2</v>
      </c>
      <c r="AC7">
        <f t="shared" si="8"/>
        <v>16</v>
      </c>
    </row>
    <row r="8" spans="1:29" x14ac:dyDescent="0.25">
      <c r="A8" t="s">
        <v>195</v>
      </c>
      <c r="B8">
        <v>24224</v>
      </c>
      <c r="C8" s="11">
        <v>206154</v>
      </c>
      <c r="D8" s="48">
        <v>3174.3</v>
      </c>
      <c r="E8" s="48">
        <v>2916.79</v>
      </c>
      <c r="F8" s="56">
        <f t="shared" si="0"/>
        <v>23.083894355256341</v>
      </c>
      <c r="G8" s="48">
        <v>17.829999999999998</v>
      </c>
      <c r="H8" s="48">
        <v>2766.5</v>
      </c>
      <c r="I8" s="48">
        <v>346.28</v>
      </c>
      <c r="J8" s="9">
        <v>10.89</v>
      </c>
      <c r="K8" s="44">
        <f t="shared" si="1"/>
        <v>0.79141434094522878</v>
      </c>
      <c r="L8" s="9">
        <v>77.239999999999995</v>
      </c>
      <c r="M8" s="9">
        <v>105.43</v>
      </c>
      <c r="N8" s="9">
        <v>0.61</v>
      </c>
      <c r="O8" s="9">
        <v>0.12</v>
      </c>
      <c r="P8" s="9">
        <v>4.78</v>
      </c>
      <c r="Q8" s="9">
        <v>4.92</v>
      </c>
      <c r="R8" s="9">
        <v>3.3</v>
      </c>
      <c r="S8" s="73">
        <f t="shared" si="9"/>
        <v>1.4800000000000004</v>
      </c>
      <c r="T8" s="9">
        <v>0.49</v>
      </c>
      <c r="U8" s="9">
        <v>30.78</v>
      </c>
      <c r="W8">
        <f t="shared" si="2"/>
        <v>64</v>
      </c>
      <c r="X8">
        <f t="shared" si="3"/>
        <v>3</v>
      </c>
      <c r="Y8">
        <f t="shared" si="4"/>
        <v>128</v>
      </c>
      <c r="Z8">
        <f t="shared" si="5"/>
        <v>3</v>
      </c>
      <c r="AA8">
        <f t="shared" si="6"/>
        <v>12</v>
      </c>
      <c r="AB8" s="57">
        <f t="shared" si="7"/>
        <v>42</v>
      </c>
      <c r="AC8">
        <f t="shared" si="8"/>
        <v>8</v>
      </c>
    </row>
    <row r="9" spans="1:29" x14ac:dyDescent="0.25">
      <c r="A9" t="s">
        <v>226</v>
      </c>
      <c r="B9">
        <v>24923</v>
      </c>
      <c r="C9" s="11">
        <v>123550</v>
      </c>
      <c r="D9" s="48">
        <v>2565.04</v>
      </c>
      <c r="E9" s="48">
        <v>1709.22</v>
      </c>
      <c r="F9" s="56">
        <f t="shared" si="0"/>
        <v>23.947508154441326</v>
      </c>
      <c r="G9" s="48">
        <v>31.57</v>
      </c>
      <c r="H9" s="48">
        <v>1866.01</v>
      </c>
      <c r="I9" s="48">
        <v>337.06</v>
      </c>
      <c r="J9" s="9">
        <v>13.07</v>
      </c>
      <c r="K9" s="44">
        <f t="shared" si="1"/>
        <v>1.4010781616434003</v>
      </c>
      <c r="L9" s="9">
        <v>131.83000000000001</v>
      </c>
      <c r="M9" s="9">
        <v>91.6</v>
      </c>
      <c r="N9" s="9">
        <v>1.85</v>
      </c>
      <c r="O9" s="9">
        <v>0.61</v>
      </c>
      <c r="P9" s="9">
        <v>4.99</v>
      </c>
      <c r="Q9" s="9">
        <v>3.69</v>
      </c>
      <c r="R9" s="9">
        <v>2.96</v>
      </c>
      <c r="S9" s="73">
        <f t="shared" si="9"/>
        <v>2.0300000000000002</v>
      </c>
      <c r="T9" s="9">
        <v>0</v>
      </c>
      <c r="U9" s="9">
        <v>55.33</v>
      </c>
      <c r="W9">
        <f t="shared" si="2"/>
        <v>111</v>
      </c>
      <c r="X9">
        <f t="shared" si="3"/>
        <v>4</v>
      </c>
      <c r="Y9">
        <f t="shared" si="4"/>
        <v>120</v>
      </c>
      <c r="Z9">
        <f t="shared" si="5"/>
        <v>51</v>
      </c>
      <c r="AA9">
        <f t="shared" si="6"/>
        <v>33</v>
      </c>
      <c r="AB9" s="57">
        <f t="shared" si="7"/>
        <v>63.8</v>
      </c>
      <c r="AC9">
        <f t="shared" si="8"/>
        <v>60</v>
      </c>
    </row>
    <row r="10" spans="1:29" x14ac:dyDescent="0.25">
      <c r="A10" t="s">
        <v>148</v>
      </c>
      <c r="B10">
        <v>67352</v>
      </c>
      <c r="C10" s="11">
        <v>102584</v>
      </c>
      <c r="D10" s="48">
        <v>2193.17</v>
      </c>
      <c r="E10" s="48">
        <v>1786.83</v>
      </c>
      <c r="F10" s="56">
        <f t="shared" si="0"/>
        <v>9.0580365214246967</v>
      </c>
      <c r="G10" s="48">
        <v>5.01</v>
      </c>
      <c r="H10" s="48">
        <v>1723.44</v>
      </c>
      <c r="I10" s="48">
        <v>186.97</v>
      </c>
      <c r="J10" s="9">
        <v>8.52</v>
      </c>
      <c r="K10" s="44">
        <f t="shared" si="1"/>
        <v>0.50693331326565472</v>
      </c>
      <c r="L10" s="9">
        <v>55.31</v>
      </c>
      <c r="M10" s="9">
        <v>103.68</v>
      </c>
      <c r="N10" s="9">
        <v>0.28000000000000003</v>
      </c>
      <c r="O10" s="9">
        <v>0.08</v>
      </c>
      <c r="P10" s="9">
        <v>4.5199999999999996</v>
      </c>
      <c r="Q10" s="9">
        <v>3.25</v>
      </c>
      <c r="R10" s="9">
        <v>2.56</v>
      </c>
      <c r="S10" s="73">
        <f t="shared" si="9"/>
        <v>1.9599999999999995</v>
      </c>
      <c r="T10" s="9">
        <v>0.18</v>
      </c>
      <c r="U10" s="9">
        <v>46.52</v>
      </c>
      <c r="W10">
        <f t="shared" si="2"/>
        <v>96</v>
      </c>
      <c r="X10">
        <f t="shared" si="3"/>
        <v>5</v>
      </c>
      <c r="Y10">
        <f t="shared" si="4"/>
        <v>122</v>
      </c>
      <c r="Z10">
        <f t="shared" si="5"/>
        <v>17</v>
      </c>
      <c r="AA10">
        <f t="shared" si="6"/>
        <v>13</v>
      </c>
      <c r="AB10" s="57">
        <f t="shared" si="7"/>
        <v>50.6</v>
      </c>
      <c r="AC10">
        <f t="shared" si="8"/>
        <v>23</v>
      </c>
    </row>
    <row r="11" spans="1:29" x14ac:dyDescent="0.25">
      <c r="A11" t="s">
        <v>170</v>
      </c>
      <c r="B11">
        <v>68693</v>
      </c>
      <c r="C11" s="11">
        <v>116084</v>
      </c>
      <c r="D11" s="48">
        <v>2190.73</v>
      </c>
      <c r="E11" s="48">
        <v>1583.81</v>
      </c>
      <c r="F11" s="56">
        <f t="shared" si="0"/>
        <v>13.382537251079235</v>
      </c>
      <c r="G11" s="48">
        <v>9.61</v>
      </c>
      <c r="H11" s="48">
        <v>1882.1</v>
      </c>
      <c r="I11" s="48">
        <v>220.94</v>
      </c>
      <c r="J11" s="9">
        <v>10.09</v>
      </c>
      <c r="K11" s="44">
        <f t="shared" si="1"/>
        <v>0.84495850203491796</v>
      </c>
      <c r="L11" s="9">
        <v>71.81</v>
      </c>
      <c r="M11" s="9">
        <v>84.15</v>
      </c>
      <c r="N11" s="9">
        <v>0.61</v>
      </c>
      <c r="O11" s="9">
        <v>0.09</v>
      </c>
      <c r="P11" s="9">
        <v>5.35</v>
      </c>
      <c r="Q11" s="9">
        <v>3.46</v>
      </c>
      <c r="R11" s="9">
        <v>1.6</v>
      </c>
      <c r="S11" s="73">
        <f t="shared" si="9"/>
        <v>3.7499999999999996</v>
      </c>
      <c r="T11" s="9">
        <v>0.39</v>
      </c>
      <c r="U11" s="9">
        <v>62.52</v>
      </c>
      <c r="W11">
        <f t="shared" si="2"/>
        <v>74</v>
      </c>
      <c r="X11">
        <f t="shared" si="3"/>
        <v>6</v>
      </c>
      <c r="Y11">
        <f t="shared" si="4"/>
        <v>60</v>
      </c>
      <c r="Z11">
        <f t="shared" si="5"/>
        <v>79</v>
      </c>
      <c r="AA11">
        <f t="shared" si="6"/>
        <v>49</v>
      </c>
      <c r="AB11" s="57">
        <f t="shared" si="7"/>
        <v>53.6</v>
      </c>
      <c r="AC11">
        <f t="shared" si="8"/>
        <v>31</v>
      </c>
    </row>
    <row r="12" spans="1:29" x14ac:dyDescent="0.25">
      <c r="A12" t="s">
        <v>141</v>
      </c>
      <c r="B12">
        <v>9095</v>
      </c>
      <c r="C12" s="11">
        <v>102259</v>
      </c>
      <c r="D12" s="48">
        <v>1814.47</v>
      </c>
      <c r="E12" s="48">
        <v>1542.44</v>
      </c>
      <c r="F12" s="56">
        <f t="shared" si="0"/>
        <v>12.642830814596387</v>
      </c>
      <c r="G12" s="48">
        <v>20.58</v>
      </c>
      <c r="H12" s="48">
        <v>1560.52</v>
      </c>
      <c r="I12" s="48">
        <v>214.62</v>
      </c>
      <c r="J12" s="9">
        <v>11.83</v>
      </c>
      <c r="K12" s="44">
        <f t="shared" si="1"/>
        <v>0.81966435093724144</v>
      </c>
      <c r="L12" s="9">
        <v>162.78</v>
      </c>
      <c r="M12" s="9">
        <v>98.84</v>
      </c>
      <c r="N12" s="9">
        <v>1.33</v>
      </c>
      <c r="O12" s="9">
        <v>0.33</v>
      </c>
      <c r="P12" s="9">
        <v>5.74</v>
      </c>
      <c r="Q12" s="9">
        <v>3.87</v>
      </c>
      <c r="R12" s="9">
        <v>2.33</v>
      </c>
      <c r="S12" s="73">
        <f t="shared" si="9"/>
        <v>3.41</v>
      </c>
      <c r="T12" s="9">
        <v>0.22</v>
      </c>
      <c r="U12" s="9">
        <v>49.21</v>
      </c>
      <c r="W12">
        <f t="shared" si="2"/>
        <v>92</v>
      </c>
      <c r="X12">
        <f t="shared" si="3"/>
        <v>7</v>
      </c>
      <c r="Y12">
        <f t="shared" si="4"/>
        <v>76</v>
      </c>
      <c r="Z12">
        <f t="shared" si="5"/>
        <v>22</v>
      </c>
      <c r="AA12">
        <f t="shared" si="6"/>
        <v>18</v>
      </c>
      <c r="AB12" s="57">
        <f t="shared" si="7"/>
        <v>43</v>
      </c>
      <c r="AC12">
        <f t="shared" si="8"/>
        <v>11</v>
      </c>
    </row>
    <row r="13" spans="1:29" x14ac:dyDescent="0.25">
      <c r="A13" t="s">
        <v>140</v>
      </c>
      <c r="B13">
        <v>24560</v>
      </c>
      <c r="C13" s="11">
        <v>104350</v>
      </c>
      <c r="D13" s="48">
        <v>1633.99</v>
      </c>
      <c r="E13" s="48">
        <v>1315.29</v>
      </c>
      <c r="F13" s="56">
        <f t="shared" si="0"/>
        <v>7.0672141776529056</v>
      </c>
      <c r="G13" s="48">
        <v>13.08</v>
      </c>
      <c r="H13" s="48">
        <v>1361.31</v>
      </c>
      <c r="I13" s="48">
        <v>196.35</v>
      </c>
      <c r="J13" s="9">
        <v>12.01</v>
      </c>
      <c r="K13" s="44">
        <f t="shared" si="1"/>
        <v>0.53731224122839116</v>
      </c>
      <c r="L13" s="9">
        <v>185.08</v>
      </c>
      <c r="M13" s="9">
        <v>96.62</v>
      </c>
      <c r="N13" s="9">
        <v>0.99</v>
      </c>
      <c r="O13" s="9">
        <v>0.19</v>
      </c>
      <c r="P13" s="9">
        <v>5.09</v>
      </c>
      <c r="Q13" s="9">
        <v>2.27</v>
      </c>
      <c r="R13" s="9">
        <v>1.62</v>
      </c>
      <c r="S13" s="73">
        <f t="shared" si="9"/>
        <v>3.4699999999999998</v>
      </c>
      <c r="T13" s="9">
        <v>0.28000000000000003</v>
      </c>
      <c r="U13" s="9">
        <v>64.48</v>
      </c>
      <c r="W13">
        <f t="shared" si="2"/>
        <v>86</v>
      </c>
      <c r="X13">
        <f t="shared" si="3"/>
        <v>8</v>
      </c>
      <c r="Y13">
        <f t="shared" si="4"/>
        <v>73</v>
      </c>
      <c r="Z13">
        <f t="shared" si="5"/>
        <v>87</v>
      </c>
      <c r="AA13">
        <f t="shared" si="6"/>
        <v>24</v>
      </c>
      <c r="AB13" s="57">
        <f t="shared" si="7"/>
        <v>55.6</v>
      </c>
      <c r="AC13">
        <f t="shared" si="8"/>
        <v>39</v>
      </c>
    </row>
    <row r="14" spans="1:29" x14ac:dyDescent="0.25">
      <c r="A14" t="s">
        <v>220</v>
      </c>
      <c r="B14">
        <v>24557</v>
      </c>
      <c r="C14" s="11">
        <v>92283</v>
      </c>
      <c r="D14" s="48">
        <v>1448.83</v>
      </c>
      <c r="E14" s="48">
        <v>1142.78</v>
      </c>
      <c r="F14" s="56">
        <f t="shared" si="0"/>
        <v>8.3128247197156142</v>
      </c>
      <c r="G14" s="48">
        <v>6.08</v>
      </c>
      <c r="H14" s="48">
        <v>1013.96</v>
      </c>
      <c r="I14" s="48">
        <v>261.87</v>
      </c>
      <c r="J14" s="9">
        <v>18.03</v>
      </c>
      <c r="K14" s="44">
        <f t="shared" si="1"/>
        <v>0.72742126391043016</v>
      </c>
      <c r="L14" s="9">
        <v>73.14</v>
      </c>
      <c r="M14" s="9">
        <v>112.7</v>
      </c>
      <c r="N14" s="9">
        <v>0.53</v>
      </c>
      <c r="O14" s="9">
        <v>0.2</v>
      </c>
      <c r="P14" s="9">
        <v>5.15</v>
      </c>
      <c r="Q14" s="9">
        <v>1.99</v>
      </c>
      <c r="R14" s="9">
        <v>1.82</v>
      </c>
      <c r="S14" s="73">
        <f t="shared" si="9"/>
        <v>3.33</v>
      </c>
      <c r="T14" s="9">
        <v>1.19</v>
      </c>
      <c r="U14" s="9">
        <v>44.24</v>
      </c>
      <c r="W14">
        <f t="shared" si="2"/>
        <v>25</v>
      </c>
      <c r="X14">
        <f t="shared" si="3"/>
        <v>9</v>
      </c>
      <c r="Y14">
        <f t="shared" si="4"/>
        <v>80</v>
      </c>
      <c r="Z14">
        <f t="shared" si="5"/>
        <v>10</v>
      </c>
      <c r="AA14">
        <f t="shared" si="6"/>
        <v>6</v>
      </c>
      <c r="AB14" s="57">
        <f t="shared" si="7"/>
        <v>26</v>
      </c>
      <c r="AC14">
        <f t="shared" si="8"/>
        <v>1</v>
      </c>
    </row>
    <row r="15" spans="1:29" x14ac:dyDescent="0.25">
      <c r="A15" t="s">
        <v>337</v>
      </c>
      <c r="B15">
        <v>67605</v>
      </c>
      <c r="C15" s="11">
        <v>58468</v>
      </c>
      <c r="D15" s="48">
        <v>1274.93</v>
      </c>
      <c r="E15" s="48">
        <v>950.12</v>
      </c>
      <c r="F15" s="56">
        <f t="shared" si="0"/>
        <v>6.2132766595824478</v>
      </c>
      <c r="G15" s="48">
        <v>4.97</v>
      </c>
      <c r="H15" s="48">
        <v>1010.95</v>
      </c>
      <c r="I15" s="48">
        <v>121</v>
      </c>
      <c r="J15" s="9">
        <v>9.49</v>
      </c>
      <c r="K15" s="44">
        <f t="shared" si="1"/>
        <v>0.65394651829057882</v>
      </c>
      <c r="L15" s="9">
        <v>79.989999999999995</v>
      </c>
      <c r="M15" s="9">
        <v>93.98</v>
      </c>
      <c r="N15" s="9">
        <v>0.52</v>
      </c>
      <c r="O15" s="9">
        <v>0.08</v>
      </c>
      <c r="P15" s="9">
        <v>4.74</v>
      </c>
      <c r="Q15" s="9">
        <v>2.13</v>
      </c>
      <c r="R15" s="9">
        <v>1.95</v>
      </c>
      <c r="S15" s="73">
        <f t="shared" si="9"/>
        <v>2.79</v>
      </c>
      <c r="T15" s="9">
        <v>0.22</v>
      </c>
      <c r="U15" s="9">
        <v>51.69</v>
      </c>
      <c r="W15">
        <f t="shared" si="2"/>
        <v>92</v>
      </c>
      <c r="X15">
        <f t="shared" si="3"/>
        <v>10</v>
      </c>
      <c r="Y15">
        <f t="shared" si="4"/>
        <v>103</v>
      </c>
      <c r="Z15">
        <f t="shared" si="5"/>
        <v>34</v>
      </c>
      <c r="AA15">
        <f t="shared" si="6"/>
        <v>29</v>
      </c>
      <c r="AB15" s="57">
        <f t="shared" si="7"/>
        <v>53.6</v>
      </c>
      <c r="AC15">
        <f t="shared" si="8"/>
        <v>31</v>
      </c>
    </row>
    <row r="16" spans="1:29" x14ac:dyDescent="0.25">
      <c r="A16" t="s">
        <v>197</v>
      </c>
      <c r="B16">
        <v>67836</v>
      </c>
      <c r="C16" s="11">
        <v>75986</v>
      </c>
      <c r="D16" s="48">
        <v>1235.57</v>
      </c>
      <c r="E16" s="48">
        <v>899.1</v>
      </c>
      <c r="F16" s="56">
        <f t="shared" si="0"/>
        <v>4.8975512243878052</v>
      </c>
      <c r="G16" s="48">
        <v>2.94</v>
      </c>
      <c r="H16" s="48">
        <v>1013.99</v>
      </c>
      <c r="I16" s="48">
        <v>162.56</v>
      </c>
      <c r="J16" s="9">
        <v>13.15</v>
      </c>
      <c r="K16" s="44">
        <f t="shared" si="1"/>
        <v>0.54471707534065228</v>
      </c>
      <c r="L16" s="9">
        <v>60.03</v>
      </c>
      <c r="M16" s="9">
        <v>88.67</v>
      </c>
      <c r="N16" s="9">
        <v>0.33</v>
      </c>
      <c r="O16" s="9">
        <v>0.24</v>
      </c>
      <c r="P16" s="9">
        <v>4.63</v>
      </c>
      <c r="Q16" s="9">
        <v>2.96</v>
      </c>
      <c r="R16" s="9">
        <v>1.91</v>
      </c>
      <c r="S16" s="73">
        <f t="shared" si="9"/>
        <v>2.7199999999999998</v>
      </c>
      <c r="T16" s="9">
        <v>0.21</v>
      </c>
      <c r="U16" s="9">
        <v>54.67</v>
      </c>
      <c r="W16">
        <f t="shared" si="2"/>
        <v>95</v>
      </c>
      <c r="X16">
        <f t="shared" si="3"/>
        <v>11</v>
      </c>
      <c r="Y16">
        <f t="shared" si="4"/>
        <v>104</v>
      </c>
      <c r="Z16">
        <f t="shared" si="5"/>
        <v>45</v>
      </c>
      <c r="AA16">
        <f t="shared" si="6"/>
        <v>39</v>
      </c>
      <c r="AB16" s="57">
        <f t="shared" si="7"/>
        <v>58.8</v>
      </c>
      <c r="AC16">
        <f t="shared" si="8"/>
        <v>46</v>
      </c>
    </row>
    <row r="17" spans="1:29" x14ac:dyDescent="0.25">
      <c r="A17" t="s">
        <v>208</v>
      </c>
      <c r="B17">
        <v>67864</v>
      </c>
      <c r="C17" s="11">
        <v>55208</v>
      </c>
      <c r="D17" s="48">
        <v>998.98</v>
      </c>
      <c r="E17" s="48">
        <v>759.48</v>
      </c>
      <c r="F17" s="56">
        <f t="shared" si="0"/>
        <v>3.5506778566817303</v>
      </c>
      <c r="G17" s="48">
        <v>0.55000000000000004</v>
      </c>
      <c r="H17" s="48">
        <v>797.75</v>
      </c>
      <c r="I17" s="48">
        <v>114.34</v>
      </c>
      <c r="J17" s="9">
        <v>11.45</v>
      </c>
      <c r="K17" s="44">
        <f t="shared" si="1"/>
        <v>0.4675143330544228</v>
      </c>
      <c r="L17" s="9">
        <v>15.49</v>
      </c>
      <c r="M17" s="9">
        <v>95.2</v>
      </c>
      <c r="N17" s="9">
        <v>7.0000000000000007E-2</v>
      </c>
      <c r="O17" s="9">
        <v>0.06</v>
      </c>
      <c r="P17" s="9">
        <v>4.5599999999999996</v>
      </c>
      <c r="Q17" s="9">
        <v>2.4900000000000002</v>
      </c>
      <c r="R17" s="9">
        <v>1.96</v>
      </c>
      <c r="S17" s="73">
        <f t="shared" si="9"/>
        <v>2.5999999999999996</v>
      </c>
      <c r="T17" s="9">
        <v>0.18</v>
      </c>
      <c r="U17" s="9">
        <v>55.14</v>
      </c>
      <c r="W17">
        <f t="shared" si="2"/>
        <v>96</v>
      </c>
      <c r="X17">
        <f t="shared" si="3"/>
        <v>12</v>
      </c>
      <c r="Y17">
        <f t="shared" si="4"/>
        <v>109</v>
      </c>
      <c r="Z17">
        <f t="shared" si="5"/>
        <v>50</v>
      </c>
      <c r="AA17">
        <f t="shared" si="6"/>
        <v>28</v>
      </c>
      <c r="AB17" s="57">
        <f t="shared" si="7"/>
        <v>59</v>
      </c>
      <c r="AC17">
        <f t="shared" si="8"/>
        <v>47</v>
      </c>
    </row>
    <row r="18" spans="1:29" x14ac:dyDescent="0.25">
      <c r="A18" t="s">
        <v>149</v>
      </c>
      <c r="B18">
        <v>66699</v>
      </c>
      <c r="C18" s="11">
        <v>36855</v>
      </c>
      <c r="D18" s="48">
        <v>916</v>
      </c>
      <c r="E18" s="48">
        <v>653.47</v>
      </c>
      <c r="F18" s="56">
        <f t="shared" si="0"/>
        <v>5.6800252445566421</v>
      </c>
      <c r="G18" s="48">
        <v>1.8</v>
      </c>
      <c r="H18" s="48">
        <v>674.58</v>
      </c>
      <c r="I18" s="48">
        <v>72.430000000000007</v>
      </c>
      <c r="J18" s="9">
        <v>7.9</v>
      </c>
      <c r="K18" s="44">
        <f t="shared" si="1"/>
        <v>0.86920979456694902</v>
      </c>
      <c r="L18" s="9">
        <v>31.69</v>
      </c>
      <c r="M18" s="9">
        <v>96.87</v>
      </c>
      <c r="N18" s="9">
        <v>0.28000000000000003</v>
      </c>
      <c r="O18" s="9">
        <v>0.33</v>
      </c>
      <c r="P18" s="9">
        <v>4.99</v>
      </c>
      <c r="Q18" s="9">
        <v>3.93</v>
      </c>
      <c r="R18" s="9">
        <v>2.37</v>
      </c>
      <c r="S18" s="73">
        <f t="shared" si="9"/>
        <v>2.62</v>
      </c>
      <c r="T18" s="9">
        <v>0.14000000000000001</v>
      </c>
      <c r="U18" s="9">
        <v>52.55</v>
      </c>
      <c r="W18">
        <f t="shared" si="2"/>
        <v>102</v>
      </c>
      <c r="X18">
        <f t="shared" si="3"/>
        <v>13</v>
      </c>
      <c r="Y18">
        <f t="shared" si="4"/>
        <v>108</v>
      </c>
      <c r="Z18">
        <f t="shared" si="5"/>
        <v>40</v>
      </c>
      <c r="AA18">
        <f t="shared" si="6"/>
        <v>23</v>
      </c>
      <c r="AB18" s="57">
        <f t="shared" si="7"/>
        <v>57.2</v>
      </c>
      <c r="AC18">
        <f t="shared" si="8"/>
        <v>43</v>
      </c>
    </row>
    <row r="19" spans="1:29" x14ac:dyDescent="0.25">
      <c r="A19" t="s">
        <v>152</v>
      </c>
      <c r="B19">
        <v>67541</v>
      </c>
      <c r="C19" s="11">
        <v>23176</v>
      </c>
      <c r="D19" s="48">
        <v>810.46</v>
      </c>
      <c r="E19" s="48">
        <v>634.6</v>
      </c>
      <c r="F19" s="56">
        <f t="shared" si="0"/>
        <v>3.5635018495684343</v>
      </c>
      <c r="G19" s="48">
        <v>2.89</v>
      </c>
      <c r="H19" s="48">
        <v>546.45000000000005</v>
      </c>
      <c r="I19" s="48">
        <v>117.35</v>
      </c>
      <c r="J19" s="9">
        <v>14.48</v>
      </c>
      <c r="K19" s="44">
        <f t="shared" si="1"/>
        <v>0.56153511654088151</v>
      </c>
      <c r="L19" s="9">
        <v>81.099999999999994</v>
      </c>
      <c r="M19" s="9">
        <v>116.13</v>
      </c>
      <c r="N19" s="9">
        <v>0.45</v>
      </c>
      <c r="O19" s="9">
        <v>0.04</v>
      </c>
      <c r="P19" s="9">
        <v>4.9000000000000004</v>
      </c>
      <c r="Q19" s="9">
        <v>3.43</v>
      </c>
      <c r="R19" s="9">
        <v>2.48</v>
      </c>
      <c r="S19" s="73">
        <f t="shared" si="9"/>
        <v>2.4200000000000004</v>
      </c>
      <c r="T19" s="9">
        <v>0.32</v>
      </c>
      <c r="U19" s="9">
        <v>47.86</v>
      </c>
      <c r="W19">
        <f t="shared" si="2"/>
        <v>84</v>
      </c>
      <c r="X19">
        <f t="shared" si="3"/>
        <v>14</v>
      </c>
      <c r="Y19">
        <f t="shared" si="4"/>
        <v>115</v>
      </c>
      <c r="Z19">
        <f t="shared" si="5"/>
        <v>19</v>
      </c>
      <c r="AA19">
        <f t="shared" si="6"/>
        <v>5</v>
      </c>
      <c r="AB19" s="57">
        <f t="shared" si="7"/>
        <v>47.4</v>
      </c>
      <c r="AC19">
        <f t="shared" si="8"/>
        <v>17</v>
      </c>
    </row>
    <row r="20" spans="1:29" x14ac:dyDescent="0.25">
      <c r="A20" t="s">
        <v>122</v>
      </c>
      <c r="B20">
        <v>8218</v>
      </c>
      <c r="C20" s="11">
        <v>39431</v>
      </c>
      <c r="D20" s="48">
        <v>802.27</v>
      </c>
      <c r="E20" s="48">
        <v>639.33000000000004</v>
      </c>
      <c r="F20" s="56">
        <f t="shared" si="0"/>
        <v>2.825701100461484</v>
      </c>
      <c r="G20" s="48">
        <v>3.98</v>
      </c>
      <c r="H20" s="48">
        <v>665.44</v>
      </c>
      <c r="I20" s="48">
        <v>77.83</v>
      </c>
      <c r="J20" s="9">
        <v>9.69</v>
      </c>
      <c r="K20" s="44">
        <f t="shared" si="1"/>
        <v>0.44197849318215693</v>
      </c>
      <c r="L20" s="9">
        <v>140.85</v>
      </c>
      <c r="M20" s="9">
        <v>96.08</v>
      </c>
      <c r="N20" s="9">
        <v>0.62</v>
      </c>
      <c r="O20" s="9">
        <v>0.12</v>
      </c>
      <c r="P20" s="9">
        <v>5.38</v>
      </c>
      <c r="Q20" s="9">
        <v>2.64</v>
      </c>
      <c r="R20" s="9">
        <v>2.0099999999999998</v>
      </c>
      <c r="S20" s="73">
        <f t="shared" si="9"/>
        <v>3.37</v>
      </c>
      <c r="T20" s="9">
        <v>0.86</v>
      </c>
      <c r="U20" s="9">
        <v>50.36</v>
      </c>
      <c r="W20">
        <f t="shared" si="2"/>
        <v>38</v>
      </c>
      <c r="X20">
        <f t="shared" si="3"/>
        <v>15</v>
      </c>
      <c r="Y20">
        <f t="shared" si="4"/>
        <v>78</v>
      </c>
      <c r="Z20">
        <f t="shared" si="5"/>
        <v>29</v>
      </c>
      <c r="AA20">
        <f t="shared" si="6"/>
        <v>25</v>
      </c>
      <c r="AB20" s="57">
        <f t="shared" si="7"/>
        <v>37</v>
      </c>
      <c r="AC20">
        <f t="shared" si="8"/>
        <v>3</v>
      </c>
    </row>
    <row r="21" spans="1:29" x14ac:dyDescent="0.25">
      <c r="A21" t="s">
        <v>130</v>
      </c>
      <c r="B21">
        <v>9071</v>
      </c>
      <c r="C21" s="11">
        <v>24957</v>
      </c>
      <c r="D21" s="48">
        <v>799.69</v>
      </c>
      <c r="E21" s="48">
        <v>705.21</v>
      </c>
      <c r="F21" s="56">
        <f t="shared" si="0"/>
        <v>4.9323481431724394</v>
      </c>
      <c r="G21" s="48">
        <v>5.14</v>
      </c>
      <c r="H21" s="48">
        <v>581.91999999999996</v>
      </c>
      <c r="I21" s="48">
        <v>94.01</v>
      </c>
      <c r="J21" s="9">
        <v>11.74</v>
      </c>
      <c r="K21" s="44">
        <f t="shared" si="1"/>
        <v>0.69941551355942755</v>
      </c>
      <c r="L21" s="9">
        <v>104.21</v>
      </c>
      <c r="M21" s="9">
        <v>121.19</v>
      </c>
      <c r="N21" s="9">
        <v>0.73</v>
      </c>
      <c r="O21" s="9">
        <v>0.11</v>
      </c>
      <c r="P21" s="9">
        <v>4.7699999999999996</v>
      </c>
      <c r="Q21" s="9">
        <v>4.1100000000000003</v>
      </c>
      <c r="R21" s="9">
        <v>3.15</v>
      </c>
      <c r="S21" s="73">
        <f t="shared" si="9"/>
        <v>1.6199999999999997</v>
      </c>
      <c r="T21" s="9">
        <v>0</v>
      </c>
      <c r="U21" s="9">
        <v>45.58</v>
      </c>
      <c r="W21">
        <f t="shared" si="2"/>
        <v>111</v>
      </c>
      <c r="X21">
        <f t="shared" si="3"/>
        <v>16</v>
      </c>
      <c r="Y21">
        <f t="shared" si="4"/>
        <v>126</v>
      </c>
      <c r="Z21">
        <f t="shared" si="5"/>
        <v>14</v>
      </c>
      <c r="AA21">
        <f t="shared" si="6"/>
        <v>3</v>
      </c>
      <c r="AB21" s="57">
        <f t="shared" si="7"/>
        <v>54</v>
      </c>
      <c r="AC21">
        <f t="shared" si="8"/>
        <v>35</v>
      </c>
    </row>
    <row r="22" spans="1:29" x14ac:dyDescent="0.25">
      <c r="A22" t="s">
        <v>136</v>
      </c>
      <c r="B22">
        <v>66824</v>
      </c>
      <c r="C22" s="11">
        <v>32081</v>
      </c>
      <c r="D22" s="48">
        <v>735.73</v>
      </c>
      <c r="E22" s="48">
        <v>552.4</v>
      </c>
      <c r="F22" s="56">
        <f t="shared" si="0"/>
        <v>2.416519049255744</v>
      </c>
      <c r="G22" s="48">
        <v>9.14</v>
      </c>
      <c r="H22" s="48">
        <v>568.77</v>
      </c>
      <c r="I22" s="48">
        <v>100.46</v>
      </c>
      <c r="J22" s="9">
        <v>13.65</v>
      </c>
      <c r="K22" s="44">
        <f t="shared" si="1"/>
        <v>0.43745819139314701</v>
      </c>
      <c r="L22" s="9">
        <v>378.23</v>
      </c>
      <c r="M22" s="9">
        <v>97.12</v>
      </c>
      <c r="N22" s="9">
        <v>1.65</v>
      </c>
      <c r="O22" s="9">
        <v>0.12</v>
      </c>
      <c r="P22" s="9">
        <v>4.5</v>
      </c>
      <c r="Q22" s="9">
        <v>3.61</v>
      </c>
      <c r="R22" s="9">
        <v>1.84</v>
      </c>
      <c r="S22" s="73">
        <f t="shared" si="9"/>
        <v>2.66</v>
      </c>
      <c r="T22" s="9">
        <v>0.37</v>
      </c>
      <c r="U22" s="9">
        <v>63.52</v>
      </c>
      <c r="W22">
        <f t="shared" si="2"/>
        <v>76</v>
      </c>
      <c r="X22">
        <f t="shared" si="3"/>
        <v>17</v>
      </c>
      <c r="Y22">
        <f t="shared" si="4"/>
        <v>107</v>
      </c>
      <c r="Z22">
        <f t="shared" si="5"/>
        <v>83</v>
      </c>
      <c r="AA22">
        <f t="shared" si="6"/>
        <v>20</v>
      </c>
      <c r="AB22" s="57">
        <f t="shared" si="7"/>
        <v>60.6</v>
      </c>
      <c r="AC22">
        <f t="shared" si="8"/>
        <v>52</v>
      </c>
    </row>
    <row r="23" spans="1:29" x14ac:dyDescent="0.25">
      <c r="A23" t="s">
        <v>191</v>
      </c>
      <c r="B23">
        <v>66597</v>
      </c>
      <c r="C23" s="11">
        <v>27983</v>
      </c>
      <c r="D23" s="48">
        <v>708.99</v>
      </c>
      <c r="E23" s="48">
        <v>594.66</v>
      </c>
      <c r="F23" s="56">
        <f t="shared" si="0"/>
        <v>2.2064142753797928</v>
      </c>
      <c r="G23" s="48">
        <v>1.83</v>
      </c>
      <c r="H23" s="48">
        <v>585.61</v>
      </c>
      <c r="I23" s="48">
        <v>100.17</v>
      </c>
      <c r="J23" s="9">
        <v>14.13</v>
      </c>
      <c r="K23" s="44">
        <f t="shared" si="1"/>
        <v>0.37103795032115711</v>
      </c>
      <c r="L23" s="9">
        <v>82.94</v>
      </c>
      <c r="M23" s="9">
        <v>101.54</v>
      </c>
      <c r="N23" s="9">
        <v>0.31</v>
      </c>
      <c r="O23" s="9">
        <v>0.03</v>
      </c>
      <c r="P23" s="9">
        <v>3.76</v>
      </c>
      <c r="Q23" s="9">
        <v>4.22</v>
      </c>
      <c r="R23" s="9">
        <v>1.07</v>
      </c>
      <c r="S23" s="73">
        <f t="shared" si="9"/>
        <v>2.6899999999999995</v>
      </c>
      <c r="T23" s="9">
        <v>0.39</v>
      </c>
      <c r="U23" s="9">
        <v>69.48</v>
      </c>
      <c r="W23">
        <f t="shared" si="2"/>
        <v>74</v>
      </c>
      <c r="X23">
        <f t="shared" si="3"/>
        <v>18</v>
      </c>
      <c r="Y23">
        <f t="shared" si="4"/>
        <v>106</v>
      </c>
      <c r="Z23">
        <f t="shared" si="5"/>
        <v>102</v>
      </c>
      <c r="AA23">
        <f t="shared" si="6"/>
        <v>15</v>
      </c>
      <c r="AB23" s="57">
        <f t="shared" si="7"/>
        <v>63</v>
      </c>
      <c r="AC23">
        <f t="shared" si="8"/>
        <v>58</v>
      </c>
    </row>
    <row r="24" spans="1:29" x14ac:dyDescent="0.25">
      <c r="A24" t="s">
        <v>218</v>
      </c>
      <c r="B24">
        <v>18181</v>
      </c>
      <c r="C24" s="11">
        <v>50876</v>
      </c>
      <c r="D24" s="48">
        <v>707.07</v>
      </c>
      <c r="E24" s="48">
        <v>551.44000000000005</v>
      </c>
      <c r="F24" s="56">
        <f t="shared" si="0"/>
        <v>4.6884332072466659</v>
      </c>
      <c r="G24" s="48">
        <v>4.71</v>
      </c>
      <c r="H24" s="48">
        <v>594.39</v>
      </c>
      <c r="I24" s="48">
        <v>62.69</v>
      </c>
      <c r="J24" s="9">
        <v>8.86</v>
      </c>
      <c r="K24" s="44">
        <f t="shared" si="1"/>
        <v>0.85021638024928659</v>
      </c>
      <c r="L24" s="9">
        <v>100.46</v>
      </c>
      <c r="M24" s="9">
        <v>92.77</v>
      </c>
      <c r="N24" s="9">
        <v>0.85</v>
      </c>
      <c r="O24" s="9">
        <v>0.21</v>
      </c>
      <c r="P24" s="9">
        <v>5.56</v>
      </c>
      <c r="Q24" s="9">
        <v>2.63</v>
      </c>
      <c r="R24" s="9">
        <v>1.98</v>
      </c>
      <c r="S24" s="73">
        <f t="shared" si="9"/>
        <v>3.5799999999999996</v>
      </c>
      <c r="T24" s="9">
        <v>0.17</v>
      </c>
      <c r="U24" s="9">
        <v>59.07</v>
      </c>
      <c r="W24">
        <f t="shared" si="2"/>
        <v>99</v>
      </c>
      <c r="X24">
        <f t="shared" si="3"/>
        <v>19</v>
      </c>
      <c r="Y24">
        <f t="shared" si="4"/>
        <v>69</v>
      </c>
      <c r="Z24">
        <f t="shared" si="5"/>
        <v>67</v>
      </c>
      <c r="AA24">
        <f t="shared" si="6"/>
        <v>31</v>
      </c>
      <c r="AB24" s="57">
        <f t="shared" si="7"/>
        <v>57</v>
      </c>
      <c r="AC24">
        <f t="shared" si="8"/>
        <v>42</v>
      </c>
    </row>
    <row r="25" spans="1:29" x14ac:dyDescent="0.25">
      <c r="A25" t="s">
        <v>165</v>
      </c>
      <c r="B25">
        <v>3830</v>
      </c>
      <c r="C25" s="11">
        <v>34597</v>
      </c>
      <c r="D25" s="48">
        <v>705.52</v>
      </c>
      <c r="E25" s="48">
        <v>570.66999999999996</v>
      </c>
      <c r="F25" s="56">
        <f t="shared" si="0"/>
        <v>3.8884192730346578</v>
      </c>
      <c r="G25" s="48">
        <v>5.0599999999999996</v>
      </c>
      <c r="H25" s="48">
        <v>619.84</v>
      </c>
      <c r="I25" s="48">
        <v>68.03</v>
      </c>
      <c r="J25" s="9">
        <v>9.64</v>
      </c>
      <c r="K25" s="44">
        <f t="shared" si="1"/>
        <v>0.68137790194589842</v>
      </c>
      <c r="L25" s="9">
        <v>130.13</v>
      </c>
      <c r="M25" s="9">
        <v>92.07</v>
      </c>
      <c r="N25" s="9">
        <v>0.89</v>
      </c>
      <c r="O25" s="9">
        <v>0.5</v>
      </c>
      <c r="P25" s="9">
        <v>4.4000000000000004</v>
      </c>
      <c r="Q25" s="9">
        <v>3.02</v>
      </c>
      <c r="R25" s="9">
        <v>1.22</v>
      </c>
      <c r="S25" s="73">
        <f t="shared" si="9"/>
        <v>3.1800000000000006</v>
      </c>
      <c r="T25" s="9">
        <v>0.96</v>
      </c>
      <c r="U25" s="9">
        <v>59.23</v>
      </c>
      <c r="W25">
        <f t="shared" si="2"/>
        <v>33</v>
      </c>
      <c r="X25">
        <f t="shared" si="3"/>
        <v>20</v>
      </c>
      <c r="Y25">
        <f t="shared" si="4"/>
        <v>87</v>
      </c>
      <c r="Z25">
        <f t="shared" si="5"/>
        <v>69</v>
      </c>
      <c r="AA25">
        <f t="shared" si="6"/>
        <v>32</v>
      </c>
      <c r="AB25" s="57">
        <f t="shared" si="7"/>
        <v>48.2</v>
      </c>
      <c r="AC25">
        <f t="shared" si="8"/>
        <v>18</v>
      </c>
    </row>
    <row r="26" spans="1:29" x14ac:dyDescent="0.25">
      <c r="A26" t="s">
        <v>192</v>
      </c>
      <c r="B26">
        <v>67709</v>
      </c>
      <c r="C26" s="11">
        <v>37744</v>
      </c>
      <c r="D26" s="48">
        <v>702.11</v>
      </c>
      <c r="E26" s="48">
        <v>448.42</v>
      </c>
      <c r="F26" s="56">
        <f t="shared" si="0"/>
        <v>2.2432113341204247</v>
      </c>
      <c r="G26" s="48">
        <v>1.71</v>
      </c>
      <c r="H26" s="48">
        <v>623.98</v>
      </c>
      <c r="I26" s="48">
        <v>98.66</v>
      </c>
      <c r="J26" s="9">
        <v>14.03</v>
      </c>
      <c r="K26" s="44">
        <f t="shared" si="1"/>
        <v>0.50024783330815414</v>
      </c>
      <c r="L26" s="9">
        <v>76.23</v>
      </c>
      <c r="M26" s="9">
        <v>71.86</v>
      </c>
      <c r="N26" s="9">
        <v>0.38</v>
      </c>
      <c r="O26" s="9">
        <v>0.19</v>
      </c>
      <c r="P26" s="9">
        <v>4.92</v>
      </c>
      <c r="Q26" s="9">
        <v>2.27</v>
      </c>
      <c r="R26" s="9">
        <v>1.56</v>
      </c>
      <c r="S26" s="73">
        <f t="shared" si="9"/>
        <v>3.36</v>
      </c>
      <c r="T26" s="9">
        <v>0.44</v>
      </c>
      <c r="U26" s="9">
        <v>57.62</v>
      </c>
      <c r="W26">
        <f t="shared" si="2"/>
        <v>67</v>
      </c>
      <c r="X26">
        <f t="shared" si="3"/>
        <v>21</v>
      </c>
      <c r="Y26">
        <f t="shared" si="4"/>
        <v>79</v>
      </c>
      <c r="Z26">
        <f t="shared" si="5"/>
        <v>59</v>
      </c>
      <c r="AA26">
        <f t="shared" si="6"/>
        <v>75</v>
      </c>
      <c r="AB26" s="57">
        <f t="shared" si="7"/>
        <v>60.2</v>
      </c>
      <c r="AC26">
        <f t="shared" si="8"/>
        <v>50</v>
      </c>
    </row>
    <row r="27" spans="1:29" x14ac:dyDescent="0.25">
      <c r="A27" t="s">
        <v>137</v>
      </c>
      <c r="B27">
        <v>24279</v>
      </c>
      <c r="C27" s="11">
        <v>33079</v>
      </c>
      <c r="D27" s="48">
        <v>685.22</v>
      </c>
      <c r="E27" s="48">
        <v>399.77</v>
      </c>
      <c r="F27" s="56">
        <f t="shared" si="0"/>
        <v>2.232327408019843</v>
      </c>
      <c r="G27" s="48">
        <v>4.8600000000000003</v>
      </c>
      <c r="H27" s="48">
        <v>528.46</v>
      </c>
      <c r="I27" s="48">
        <v>69.34</v>
      </c>
      <c r="J27" s="9">
        <v>10.119999999999999</v>
      </c>
      <c r="K27" s="44">
        <f t="shared" si="1"/>
        <v>0.55840293369183358</v>
      </c>
      <c r="L27" s="9">
        <v>217.71</v>
      </c>
      <c r="M27" s="9">
        <v>75.650000000000006</v>
      </c>
      <c r="N27" s="9">
        <v>1.22</v>
      </c>
      <c r="O27" s="9">
        <v>0.2</v>
      </c>
      <c r="P27" s="9">
        <v>5.08</v>
      </c>
      <c r="Q27" s="9">
        <v>2.37</v>
      </c>
      <c r="R27" s="9">
        <v>1.88</v>
      </c>
      <c r="S27" s="73">
        <f t="shared" si="9"/>
        <v>3.2</v>
      </c>
      <c r="T27" s="9">
        <v>0</v>
      </c>
      <c r="U27" s="9">
        <v>65.3</v>
      </c>
      <c r="W27">
        <f t="shared" si="2"/>
        <v>111</v>
      </c>
      <c r="X27">
        <f t="shared" si="3"/>
        <v>22</v>
      </c>
      <c r="Y27">
        <f t="shared" si="4"/>
        <v>86</v>
      </c>
      <c r="Z27">
        <f t="shared" si="5"/>
        <v>88</v>
      </c>
      <c r="AA27">
        <f t="shared" si="6"/>
        <v>67</v>
      </c>
      <c r="AB27" s="57">
        <f t="shared" si="7"/>
        <v>74.8</v>
      </c>
      <c r="AC27">
        <f t="shared" si="8"/>
        <v>99</v>
      </c>
    </row>
    <row r="28" spans="1:29" x14ac:dyDescent="0.25">
      <c r="A28" t="s">
        <v>133</v>
      </c>
      <c r="B28">
        <v>24254</v>
      </c>
      <c r="C28" s="11">
        <v>45634</v>
      </c>
      <c r="D28" s="48">
        <v>682.13</v>
      </c>
      <c r="E28" s="48">
        <v>519.16999999999996</v>
      </c>
      <c r="F28" s="56">
        <f t="shared" si="0"/>
        <v>1.9194222729000381</v>
      </c>
      <c r="G28" s="48">
        <v>4.04</v>
      </c>
      <c r="H28" s="48">
        <v>541.74</v>
      </c>
      <c r="I28" s="48">
        <v>131.16999999999999</v>
      </c>
      <c r="J28" s="9">
        <v>19.23</v>
      </c>
      <c r="K28" s="44">
        <f t="shared" si="1"/>
        <v>0.36970978155518197</v>
      </c>
      <c r="L28" s="9">
        <v>210.48</v>
      </c>
      <c r="M28" s="9">
        <v>95.83</v>
      </c>
      <c r="N28" s="9">
        <v>0.78</v>
      </c>
      <c r="O28" s="9">
        <v>0.35</v>
      </c>
      <c r="P28" s="9">
        <v>4.45</v>
      </c>
      <c r="Q28" s="9">
        <v>4.59</v>
      </c>
      <c r="R28" s="9">
        <v>0.66</v>
      </c>
      <c r="S28" s="73">
        <f t="shared" si="9"/>
        <v>3.79</v>
      </c>
      <c r="T28" s="9">
        <v>1.35</v>
      </c>
      <c r="U28" s="9">
        <v>61.79</v>
      </c>
      <c r="W28">
        <f t="shared" si="2"/>
        <v>19</v>
      </c>
      <c r="X28">
        <f t="shared" si="3"/>
        <v>23</v>
      </c>
      <c r="Y28">
        <f t="shared" si="4"/>
        <v>57</v>
      </c>
      <c r="Z28">
        <f t="shared" si="5"/>
        <v>76</v>
      </c>
      <c r="AA28">
        <f t="shared" si="6"/>
        <v>26</v>
      </c>
      <c r="AB28" s="57">
        <f t="shared" si="7"/>
        <v>40.200000000000003</v>
      </c>
      <c r="AC28">
        <f t="shared" si="8"/>
        <v>5</v>
      </c>
    </row>
    <row r="29" spans="1:29" x14ac:dyDescent="0.25">
      <c r="A29" t="s">
        <v>336</v>
      </c>
      <c r="B29">
        <v>66365</v>
      </c>
      <c r="C29" s="11">
        <v>28510</v>
      </c>
      <c r="D29" s="48">
        <v>679.5</v>
      </c>
      <c r="E29" s="48">
        <v>393.28</v>
      </c>
      <c r="F29" s="56">
        <f t="shared" si="0"/>
        <v>2.6198714780029655</v>
      </c>
      <c r="G29" s="48">
        <v>2.65</v>
      </c>
      <c r="H29" s="48">
        <v>555.15</v>
      </c>
      <c r="I29" s="48">
        <v>66.88</v>
      </c>
      <c r="J29" s="9">
        <v>9.83</v>
      </c>
      <c r="K29" s="44">
        <f t="shared" si="1"/>
        <v>0.66615934652231634</v>
      </c>
      <c r="L29" s="9">
        <v>101.15</v>
      </c>
      <c r="M29" s="9">
        <v>70.84</v>
      </c>
      <c r="N29" s="9">
        <v>0.67</v>
      </c>
      <c r="O29" s="9">
        <v>0.12</v>
      </c>
      <c r="P29" s="9">
        <v>4.9000000000000004</v>
      </c>
      <c r="Q29" s="9">
        <v>2.16</v>
      </c>
      <c r="R29" s="9">
        <v>2.1</v>
      </c>
      <c r="S29" s="73">
        <f t="shared" si="9"/>
        <v>2.8000000000000003</v>
      </c>
      <c r="T29" s="9">
        <v>0</v>
      </c>
      <c r="U29" s="9">
        <v>77.91</v>
      </c>
      <c r="W29">
        <f t="shared" si="2"/>
        <v>111</v>
      </c>
      <c r="X29">
        <f t="shared" si="3"/>
        <v>24</v>
      </c>
      <c r="Y29">
        <f t="shared" si="4"/>
        <v>102</v>
      </c>
      <c r="Z29">
        <f t="shared" si="5"/>
        <v>119</v>
      </c>
      <c r="AA29">
        <f t="shared" si="6"/>
        <v>76</v>
      </c>
      <c r="AB29" s="57">
        <f t="shared" si="7"/>
        <v>86.4</v>
      </c>
      <c r="AC29">
        <f t="shared" si="8"/>
        <v>119</v>
      </c>
    </row>
    <row r="30" spans="1:29" x14ac:dyDescent="0.25">
      <c r="A30" t="s">
        <v>147</v>
      </c>
      <c r="B30">
        <v>24250</v>
      </c>
      <c r="C30" s="11">
        <v>36037</v>
      </c>
      <c r="D30" s="48">
        <v>604.33000000000004</v>
      </c>
      <c r="E30" s="48">
        <v>439.33</v>
      </c>
      <c r="F30" s="56">
        <f t="shared" si="0"/>
        <v>5.8184199039720648</v>
      </c>
      <c r="G30" s="48">
        <v>13.33</v>
      </c>
      <c r="H30" s="48">
        <v>513.91999999999996</v>
      </c>
      <c r="I30" s="48">
        <v>57.55</v>
      </c>
      <c r="J30" s="9">
        <v>9.49</v>
      </c>
      <c r="K30" s="44">
        <f t="shared" si="1"/>
        <v>1.324384836904392</v>
      </c>
      <c r="L30" s="9">
        <v>229.1</v>
      </c>
      <c r="M30" s="9">
        <v>85.49</v>
      </c>
      <c r="N30" s="9">
        <v>3.04</v>
      </c>
      <c r="O30" s="9">
        <v>1.76</v>
      </c>
      <c r="P30" s="9">
        <v>4.5</v>
      </c>
      <c r="Q30" s="9">
        <v>3.37</v>
      </c>
      <c r="R30" s="9">
        <v>1.56</v>
      </c>
      <c r="S30" s="73">
        <f t="shared" si="9"/>
        <v>2.94</v>
      </c>
      <c r="T30" s="9">
        <v>0</v>
      </c>
      <c r="U30" s="9">
        <v>77.459999999999994</v>
      </c>
      <c r="W30">
        <f t="shared" si="2"/>
        <v>111</v>
      </c>
      <c r="X30">
        <f t="shared" si="3"/>
        <v>25</v>
      </c>
      <c r="Y30">
        <f t="shared" si="4"/>
        <v>98</v>
      </c>
      <c r="Z30">
        <f t="shared" si="5"/>
        <v>118</v>
      </c>
      <c r="AA30">
        <f t="shared" si="6"/>
        <v>46</v>
      </c>
      <c r="AB30" s="57">
        <f t="shared" si="7"/>
        <v>79.599999999999994</v>
      </c>
      <c r="AC30">
        <f t="shared" si="8"/>
        <v>108</v>
      </c>
    </row>
    <row r="31" spans="1:29" x14ac:dyDescent="0.25">
      <c r="A31" t="s">
        <v>124</v>
      </c>
      <c r="B31">
        <v>67841</v>
      </c>
      <c r="C31" s="11">
        <v>33100</v>
      </c>
      <c r="D31" s="48">
        <v>548.38</v>
      </c>
      <c r="E31" s="48">
        <v>431.17</v>
      </c>
      <c r="F31" s="56">
        <f t="shared" si="0"/>
        <v>4.9731182795698929</v>
      </c>
      <c r="G31" s="48">
        <v>5.18</v>
      </c>
      <c r="H31" s="48">
        <v>474.86</v>
      </c>
      <c r="I31" s="48">
        <v>48.01</v>
      </c>
      <c r="J31" s="9">
        <v>8.7200000000000006</v>
      </c>
      <c r="K31" s="44">
        <f t="shared" si="1"/>
        <v>1.1534008116450338</v>
      </c>
      <c r="L31" s="9">
        <v>104.16</v>
      </c>
      <c r="M31" s="9">
        <v>90.8</v>
      </c>
      <c r="N31" s="9">
        <v>1.2</v>
      </c>
      <c r="O31" s="9">
        <v>0.32</v>
      </c>
      <c r="P31" s="9">
        <v>5.0199999999999996</v>
      </c>
      <c r="Q31" s="9">
        <v>2.35</v>
      </c>
      <c r="R31" s="9">
        <v>1.42</v>
      </c>
      <c r="S31" s="73">
        <f t="shared" si="9"/>
        <v>3.5999999999999996</v>
      </c>
      <c r="T31" s="9">
        <v>0</v>
      </c>
      <c r="U31" s="9">
        <v>68.77</v>
      </c>
      <c r="W31">
        <f t="shared" si="2"/>
        <v>111</v>
      </c>
      <c r="X31">
        <f t="shared" si="3"/>
        <v>26</v>
      </c>
      <c r="Y31">
        <f t="shared" si="4"/>
        <v>67</v>
      </c>
      <c r="Z31">
        <f t="shared" si="5"/>
        <v>100</v>
      </c>
      <c r="AA31">
        <f t="shared" si="6"/>
        <v>35</v>
      </c>
      <c r="AB31" s="57">
        <f t="shared" si="7"/>
        <v>67.8</v>
      </c>
      <c r="AC31">
        <f t="shared" si="8"/>
        <v>80</v>
      </c>
    </row>
    <row r="32" spans="1:29" x14ac:dyDescent="0.25">
      <c r="A32" t="s">
        <v>176</v>
      </c>
      <c r="B32">
        <v>24543</v>
      </c>
      <c r="C32" s="11">
        <v>30986</v>
      </c>
      <c r="D32" s="48">
        <v>489.08</v>
      </c>
      <c r="E32" s="48">
        <v>361.6</v>
      </c>
      <c r="F32" s="56">
        <f t="shared" si="0"/>
        <v>2.0959735245449527</v>
      </c>
      <c r="G32" s="48">
        <v>1.1399999999999999</v>
      </c>
      <c r="H32" s="48">
        <v>437.2</v>
      </c>
      <c r="I32" s="48">
        <v>42.81</v>
      </c>
      <c r="J32" s="9">
        <v>8.75</v>
      </c>
      <c r="K32" s="44">
        <f t="shared" si="1"/>
        <v>0.5796386959471661</v>
      </c>
      <c r="L32" s="9">
        <v>54.39</v>
      </c>
      <c r="M32" s="9">
        <v>82.71</v>
      </c>
      <c r="N32" s="9">
        <v>0.31</v>
      </c>
      <c r="O32" s="9">
        <v>0.19</v>
      </c>
      <c r="P32" s="9">
        <v>4.54</v>
      </c>
      <c r="Q32" s="9">
        <v>3.91</v>
      </c>
      <c r="R32" s="9">
        <v>1.73</v>
      </c>
      <c r="S32" s="73">
        <f t="shared" si="9"/>
        <v>2.81</v>
      </c>
      <c r="T32" s="9">
        <v>0.44</v>
      </c>
      <c r="U32" s="9">
        <v>56.64</v>
      </c>
      <c r="W32">
        <f t="shared" si="2"/>
        <v>67</v>
      </c>
      <c r="X32">
        <f t="shared" si="3"/>
        <v>27</v>
      </c>
      <c r="Y32">
        <f t="shared" si="4"/>
        <v>101</v>
      </c>
      <c r="Z32">
        <f t="shared" si="5"/>
        <v>56</v>
      </c>
      <c r="AA32">
        <f t="shared" si="6"/>
        <v>52</v>
      </c>
      <c r="AB32" s="57">
        <f t="shared" si="7"/>
        <v>60.6</v>
      </c>
      <c r="AC32">
        <f t="shared" si="8"/>
        <v>52</v>
      </c>
    </row>
    <row r="33" spans="1:29" x14ac:dyDescent="0.25">
      <c r="A33" t="s">
        <v>115</v>
      </c>
      <c r="B33">
        <v>67837</v>
      </c>
      <c r="C33" s="11">
        <v>11794</v>
      </c>
      <c r="D33" s="48">
        <v>416.62</v>
      </c>
      <c r="E33" s="48">
        <v>340.66</v>
      </c>
      <c r="F33" s="56">
        <f t="shared" si="0"/>
        <v>1.6688257258248878</v>
      </c>
      <c r="G33" s="48">
        <v>2.19</v>
      </c>
      <c r="H33" s="48">
        <v>350.75</v>
      </c>
      <c r="I33" s="48">
        <v>51.23</v>
      </c>
      <c r="J33" s="9">
        <v>12.29</v>
      </c>
      <c r="K33" s="44">
        <f t="shared" si="1"/>
        <v>0.48988015200636637</v>
      </c>
      <c r="L33" s="9">
        <v>131.22999999999999</v>
      </c>
      <c r="M33" s="9">
        <v>97.12</v>
      </c>
      <c r="N33" s="9">
        <v>0.64</v>
      </c>
      <c r="O33" s="9">
        <v>0.06</v>
      </c>
      <c r="P33" s="9">
        <v>5.18</v>
      </c>
      <c r="Q33" s="9">
        <v>3.31</v>
      </c>
      <c r="R33" s="9">
        <v>1.71</v>
      </c>
      <c r="S33" s="73">
        <f t="shared" si="9"/>
        <v>3.4699999999999998</v>
      </c>
      <c r="T33" s="9">
        <v>0.77</v>
      </c>
      <c r="U33" s="9">
        <v>54.88</v>
      </c>
      <c r="W33">
        <f t="shared" si="2"/>
        <v>43</v>
      </c>
      <c r="X33">
        <f t="shared" si="3"/>
        <v>28</v>
      </c>
      <c r="Y33">
        <f t="shared" si="4"/>
        <v>73</v>
      </c>
      <c r="Z33">
        <f t="shared" si="5"/>
        <v>49</v>
      </c>
      <c r="AA33">
        <f t="shared" si="6"/>
        <v>20</v>
      </c>
      <c r="AB33" s="57">
        <f t="shared" si="7"/>
        <v>42.6</v>
      </c>
      <c r="AC33">
        <f t="shared" si="8"/>
        <v>9</v>
      </c>
    </row>
    <row r="34" spans="1:29" x14ac:dyDescent="0.25">
      <c r="A34" t="s">
        <v>213</v>
      </c>
      <c r="B34">
        <v>5602</v>
      </c>
      <c r="C34" s="11">
        <v>20036</v>
      </c>
      <c r="D34" s="48">
        <v>390.15</v>
      </c>
      <c r="E34" s="48">
        <v>275.66000000000003</v>
      </c>
      <c r="F34" s="56">
        <f t="shared" si="0"/>
        <v>1.7433751743375174</v>
      </c>
      <c r="G34" s="48">
        <v>2</v>
      </c>
      <c r="H34" s="48">
        <v>341.31</v>
      </c>
      <c r="I34" s="48">
        <v>44.81</v>
      </c>
      <c r="J34" s="9">
        <v>11.48</v>
      </c>
      <c r="K34" s="44">
        <f t="shared" si="1"/>
        <v>0.63243676062450749</v>
      </c>
      <c r="L34" s="9">
        <v>114.72</v>
      </c>
      <c r="M34" s="9">
        <v>80.77</v>
      </c>
      <c r="N34" s="9">
        <v>0.73</v>
      </c>
      <c r="O34" s="9">
        <v>7.0000000000000007E-2</v>
      </c>
      <c r="P34" s="9">
        <v>5.77</v>
      </c>
      <c r="Q34" s="9">
        <v>5.44</v>
      </c>
      <c r="R34" s="9">
        <v>1.82</v>
      </c>
      <c r="S34" s="73">
        <f t="shared" si="9"/>
        <v>3.9499999999999993</v>
      </c>
      <c r="T34" s="9">
        <v>1.1000000000000001</v>
      </c>
      <c r="U34" s="9">
        <v>56.44</v>
      </c>
      <c r="W34">
        <f t="shared" si="2"/>
        <v>28</v>
      </c>
      <c r="X34">
        <f t="shared" si="3"/>
        <v>29</v>
      </c>
      <c r="Y34">
        <f t="shared" si="4"/>
        <v>48</v>
      </c>
      <c r="Z34">
        <f t="shared" si="5"/>
        <v>55</v>
      </c>
      <c r="AA34">
        <f t="shared" si="6"/>
        <v>54</v>
      </c>
      <c r="AB34" s="57">
        <f t="shared" si="7"/>
        <v>42.8</v>
      </c>
      <c r="AC34">
        <f t="shared" si="8"/>
        <v>10</v>
      </c>
    </row>
    <row r="35" spans="1:29" x14ac:dyDescent="0.25">
      <c r="A35" t="s">
        <v>207</v>
      </c>
      <c r="B35">
        <v>67959</v>
      </c>
      <c r="C35" s="11">
        <v>18731</v>
      </c>
      <c r="D35" s="48">
        <v>375.95</v>
      </c>
      <c r="E35" s="48">
        <v>248.52</v>
      </c>
      <c r="F35" s="56">
        <f t="shared" si="0"/>
        <v>1.1324515310744701</v>
      </c>
      <c r="G35" s="48">
        <v>1.25</v>
      </c>
      <c r="H35" s="48">
        <v>317.82</v>
      </c>
      <c r="I35" s="48">
        <v>34.549999999999997</v>
      </c>
      <c r="J35" s="9">
        <v>9.19</v>
      </c>
      <c r="K35" s="44">
        <f t="shared" si="1"/>
        <v>0.45567822753680587</v>
      </c>
      <c r="L35" s="9">
        <v>110.38</v>
      </c>
      <c r="M35" s="9">
        <v>78.2</v>
      </c>
      <c r="N35" s="9">
        <v>0.5</v>
      </c>
      <c r="O35" s="9">
        <v>0.09</v>
      </c>
      <c r="P35" s="9">
        <v>5.7</v>
      </c>
      <c r="Q35" s="9">
        <v>2.94</v>
      </c>
      <c r="R35" s="9">
        <v>1.97</v>
      </c>
      <c r="S35" s="73">
        <f t="shared" si="9"/>
        <v>3.7300000000000004</v>
      </c>
      <c r="T35" s="9">
        <v>0.51</v>
      </c>
      <c r="U35" s="9">
        <v>55.96</v>
      </c>
      <c r="W35">
        <f t="shared" si="2"/>
        <v>61</v>
      </c>
      <c r="X35">
        <f t="shared" si="3"/>
        <v>30</v>
      </c>
      <c r="Y35">
        <f t="shared" si="4"/>
        <v>61</v>
      </c>
      <c r="Z35">
        <f t="shared" si="5"/>
        <v>53</v>
      </c>
      <c r="AA35">
        <f t="shared" si="6"/>
        <v>64</v>
      </c>
      <c r="AB35" s="57">
        <f t="shared" si="7"/>
        <v>53.8</v>
      </c>
      <c r="AC35">
        <f t="shared" si="8"/>
        <v>33</v>
      </c>
    </row>
    <row r="36" spans="1:29" x14ac:dyDescent="0.25">
      <c r="A36" t="s">
        <v>164</v>
      </c>
      <c r="B36">
        <v>68137</v>
      </c>
      <c r="C36" s="11">
        <v>18231</v>
      </c>
      <c r="D36" s="48">
        <v>358.09</v>
      </c>
      <c r="E36" s="48">
        <v>295.27</v>
      </c>
      <c r="F36" s="56">
        <f t="shared" si="0"/>
        <v>0.49340404473136074</v>
      </c>
      <c r="G36" s="48">
        <v>3.34</v>
      </c>
      <c r="H36" s="48">
        <v>249.94</v>
      </c>
      <c r="I36" s="48">
        <v>38.22</v>
      </c>
      <c r="J36" s="9">
        <v>10.67</v>
      </c>
      <c r="K36" s="44">
        <f t="shared" si="1"/>
        <v>0.16710266695951526</v>
      </c>
      <c r="L36" s="9">
        <v>676.93</v>
      </c>
      <c r="M36" s="9">
        <v>118.14</v>
      </c>
      <c r="N36" s="9">
        <v>1.1299999999999999</v>
      </c>
      <c r="O36" s="9">
        <v>0.23</v>
      </c>
      <c r="P36" s="9">
        <v>5.18</v>
      </c>
      <c r="Q36" s="9">
        <v>2.89</v>
      </c>
      <c r="R36" s="9">
        <v>2.2000000000000002</v>
      </c>
      <c r="S36" s="73">
        <f t="shared" si="9"/>
        <v>2.9799999999999995</v>
      </c>
      <c r="T36" s="9">
        <v>0.37</v>
      </c>
      <c r="U36" s="9">
        <v>52.8</v>
      </c>
      <c r="W36">
        <f t="shared" si="2"/>
        <v>76</v>
      </c>
      <c r="X36">
        <f t="shared" si="3"/>
        <v>31</v>
      </c>
      <c r="Y36">
        <f t="shared" si="4"/>
        <v>96</v>
      </c>
      <c r="Z36">
        <f t="shared" si="5"/>
        <v>41</v>
      </c>
      <c r="AA36">
        <f t="shared" si="6"/>
        <v>4</v>
      </c>
      <c r="AB36" s="57">
        <f t="shared" si="7"/>
        <v>49.6</v>
      </c>
      <c r="AC36">
        <f t="shared" si="8"/>
        <v>21</v>
      </c>
    </row>
    <row r="37" spans="1:29" x14ac:dyDescent="0.25">
      <c r="A37" t="s">
        <v>169</v>
      </c>
      <c r="B37">
        <v>66706</v>
      </c>
      <c r="C37" s="11">
        <v>13808</v>
      </c>
      <c r="D37" s="48">
        <v>325.66000000000003</v>
      </c>
      <c r="E37" s="48">
        <v>188.28</v>
      </c>
      <c r="F37" s="56">
        <f t="shared" si="0"/>
        <v>0.40478599916661706</v>
      </c>
      <c r="G37" s="48">
        <v>2.04</v>
      </c>
      <c r="H37" s="48">
        <v>250.44</v>
      </c>
      <c r="I37" s="48">
        <v>39.96</v>
      </c>
      <c r="J37" s="9">
        <v>12.27</v>
      </c>
      <c r="K37" s="44">
        <f t="shared" si="1"/>
        <v>0.21499150157564109</v>
      </c>
      <c r="L37" s="9">
        <v>503.97</v>
      </c>
      <c r="M37" s="9">
        <v>75.180000000000007</v>
      </c>
      <c r="N37" s="9">
        <v>1.08</v>
      </c>
      <c r="O37" s="9">
        <v>0.15</v>
      </c>
      <c r="P37" s="9">
        <v>5.36</v>
      </c>
      <c r="Q37" s="9">
        <v>2.95</v>
      </c>
      <c r="R37" s="9">
        <v>2.31</v>
      </c>
      <c r="S37" s="73">
        <f t="shared" si="9"/>
        <v>3.0500000000000003</v>
      </c>
      <c r="T37" s="9">
        <v>0</v>
      </c>
      <c r="U37" s="9">
        <v>63.69</v>
      </c>
      <c r="W37">
        <f t="shared" si="2"/>
        <v>111</v>
      </c>
      <c r="X37">
        <f t="shared" si="3"/>
        <v>32</v>
      </c>
      <c r="Y37">
        <f t="shared" si="4"/>
        <v>94</v>
      </c>
      <c r="Z37">
        <f t="shared" si="5"/>
        <v>84</v>
      </c>
      <c r="AA37">
        <f t="shared" si="6"/>
        <v>70</v>
      </c>
      <c r="AB37" s="57">
        <f t="shared" si="7"/>
        <v>78.2</v>
      </c>
      <c r="AC37">
        <f t="shared" si="8"/>
        <v>105</v>
      </c>
    </row>
    <row r="38" spans="1:29" x14ac:dyDescent="0.25">
      <c r="A38" t="s">
        <v>167</v>
      </c>
      <c r="B38">
        <v>24566</v>
      </c>
      <c r="C38" s="11">
        <v>13517</v>
      </c>
      <c r="D38" s="48">
        <v>316.24</v>
      </c>
      <c r="E38" s="48">
        <v>199.58</v>
      </c>
      <c r="F38" s="56">
        <f t="shared" ref="F38:F69" si="10">G38/(L38/100)</f>
        <v>0.22600954775028251</v>
      </c>
      <c r="G38" s="48">
        <v>1.96</v>
      </c>
      <c r="H38" s="48">
        <v>275.45</v>
      </c>
      <c r="I38" s="48">
        <v>38.76</v>
      </c>
      <c r="J38" s="9">
        <v>12.25</v>
      </c>
      <c r="K38" s="44">
        <f t="shared" ref="K38:K69" si="11">(F38/E38)*100</f>
        <v>0.11324258330007141</v>
      </c>
      <c r="L38" s="9">
        <v>867.22</v>
      </c>
      <c r="M38" s="9">
        <v>72.459999999999994</v>
      </c>
      <c r="N38" s="9">
        <v>0.98</v>
      </c>
      <c r="O38" s="9">
        <v>7.0000000000000007E-2</v>
      </c>
      <c r="P38" s="9">
        <v>5.13</v>
      </c>
      <c r="Q38" s="9">
        <v>2.4900000000000002</v>
      </c>
      <c r="R38" s="9">
        <v>2.41</v>
      </c>
      <c r="S38" s="73">
        <f t="shared" si="9"/>
        <v>2.7199999999999998</v>
      </c>
      <c r="T38" s="9">
        <v>0.18</v>
      </c>
      <c r="U38" s="9">
        <v>48.22</v>
      </c>
      <c r="W38">
        <f t="shared" ref="W38:W69" si="12">RANK(T38,$T$6:$T$396)</f>
        <v>96</v>
      </c>
      <c r="X38">
        <f t="shared" ref="X38:X69" si="13">RANK(D38,$D$6:$D$396)</f>
        <v>33</v>
      </c>
      <c r="Y38">
        <f t="shared" ref="Y38:Y69" si="14">RANK(S38,$S$6:$S$396)</f>
        <v>104</v>
      </c>
      <c r="Z38">
        <f t="shared" ref="Z38:Z69" si="15">RANK(U38,$U$6:$U$396,1)</f>
        <v>20</v>
      </c>
      <c r="AA38">
        <f t="shared" ref="AA38:AA69" si="16">RANK(M38,$M$6:$M$396)</f>
        <v>74</v>
      </c>
      <c r="AB38" s="57">
        <f t="shared" ref="AB38:AB69" si="17">AVERAGE(W38:AA38)</f>
        <v>65.400000000000006</v>
      </c>
      <c r="AC38">
        <f t="shared" ref="AC38:AC69" si="18">RANK(AB38,$AB$6:$AB$396,1)</f>
        <v>66</v>
      </c>
    </row>
    <row r="39" spans="1:29" x14ac:dyDescent="0.25">
      <c r="A39" t="s">
        <v>105</v>
      </c>
      <c r="B39">
        <v>67481</v>
      </c>
      <c r="C39" s="11">
        <v>12757</v>
      </c>
      <c r="D39" s="48">
        <v>311.56</v>
      </c>
      <c r="E39" s="48">
        <v>258.35000000000002</v>
      </c>
      <c r="F39" s="56">
        <f t="shared" si="10"/>
        <v>1.5197267462006832</v>
      </c>
      <c r="G39" s="48">
        <v>3.07</v>
      </c>
      <c r="H39" s="48">
        <v>232.93</v>
      </c>
      <c r="I39" s="48">
        <v>30.01</v>
      </c>
      <c r="J39" s="9">
        <v>9.6300000000000008</v>
      </c>
      <c r="K39" s="44">
        <f t="shared" si="11"/>
        <v>0.58824336992478532</v>
      </c>
      <c r="L39" s="9">
        <v>202.01</v>
      </c>
      <c r="M39" s="9">
        <v>110.91</v>
      </c>
      <c r="N39" s="9">
        <v>1.19</v>
      </c>
      <c r="O39" s="9">
        <v>0.05</v>
      </c>
      <c r="P39" s="9">
        <v>4.26</v>
      </c>
      <c r="Q39" s="9">
        <v>4.4800000000000004</v>
      </c>
      <c r="R39" s="9">
        <v>2.2400000000000002</v>
      </c>
      <c r="S39" s="73">
        <f t="shared" si="9"/>
        <v>2.0199999999999996</v>
      </c>
      <c r="T39" s="9">
        <v>0.05</v>
      </c>
      <c r="U39" s="9">
        <v>57.75</v>
      </c>
      <c r="W39">
        <f t="shared" si="12"/>
        <v>110</v>
      </c>
      <c r="X39">
        <f t="shared" si="13"/>
        <v>34</v>
      </c>
      <c r="Y39">
        <f t="shared" si="14"/>
        <v>121</v>
      </c>
      <c r="Z39">
        <f t="shared" si="15"/>
        <v>60</v>
      </c>
      <c r="AA39">
        <f t="shared" si="16"/>
        <v>8</v>
      </c>
      <c r="AB39" s="57">
        <f t="shared" si="17"/>
        <v>66.599999999999994</v>
      </c>
      <c r="AC39">
        <f t="shared" si="18"/>
        <v>74</v>
      </c>
    </row>
    <row r="40" spans="1:29" x14ac:dyDescent="0.25">
      <c r="A40" t="s">
        <v>132</v>
      </c>
      <c r="B40">
        <v>67894</v>
      </c>
      <c r="C40" s="11">
        <v>13615</v>
      </c>
      <c r="D40" s="48">
        <v>293.7</v>
      </c>
      <c r="E40" s="48">
        <v>181.79</v>
      </c>
      <c r="F40" s="56">
        <f t="shared" si="10"/>
        <v>0.68928950159066815</v>
      </c>
      <c r="G40" s="48">
        <v>0.78</v>
      </c>
      <c r="H40" s="48">
        <v>208.93</v>
      </c>
      <c r="I40" s="48">
        <v>29.39</v>
      </c>
      <c r="J40" s="9">
        <v>10.01</v>
      </c>
      <c r="K40" s="44">
        <f t="shared" si="11"/>
        <v>0.37916799691438924</v>
      </c>
      <c r="L40" s="9">
        <v>113.16</v>
      </c>
      <c r="M40" s="9">
        <v>87.01</v>
      </c>
      <c r="N40" s="9">
        <v>0.43</v>
      </c>
      <c r="O40" s="9">
        <v>0.1</v>
      </c>
      <c r="P40" s="9">
        <v>4.8</v>
      </c>
      <c r="Q40" s="9">
        <v>2.41</v>
      </c>
      <c r="R40" s="9">
        <v>2.21</v>
      </c>
      <c r="S40" s="73">
        <f t="shared" si="9"/>
        <v>2.59</v>
      </c>
      <c r="T40" s="9">
        <v>0.11</v>
      </c>
      <c r="U40" s="9">
        <v>52.14</v>
      </c>
      <c r="W40">
        <f t="shared" si="12"/>
        <v>106</v>
      </c>
      <c r="X40">
        <f t="shared" si="13"/>
        <v>35</v>
      </c>
      <c r="Y40">
        <f t="shared" si="14"/>
        <v>110</v>
      </c>
      <c r="Z40">
        <f t="shared" si="15"/>
        <v>37</v>
      </c>
      <c r="AA40">
        <f t="shared" si="16"/>
        <v>44</v>
      </c>
      <c r="AB40" s="57">
        <f t="shared" si="17"/>
        <v>66.400000000000006</v>
      </c>
      <c r="AC40">
        <f t="shared" si="18"/>
        <v>72</v>
      </c>
    </row>
    <row r="41" spans="1:29" x14ac:dyDescent="0.25">
      <c r="A41" t="s">
        <v>144</v>
      </c>
      <c r="B41">
        <v>67875</v>
      </c>
      <c r="C41" s="11">
        <v>22985</v>
      </c>
      <c r="D41" s="48">
        <v>287.39999999999998</v>
      </c>
      <c r="E41" s="48">
        <v>164.95</v>
      </c>
      <c r="F41" s="56">
        <f t="shared" si="10"/>
        <v>0.64656552077331797</v>
      </c>
      <c r="G41" s="48">
        <v>1.01</v>
      </c>
      <c r="H41" s="48">
        <v>218.54</v>
      </c>
      <c r="I41" s="48">
        <v>25.1</v>
      </c>
      <c r="J41" s="9">
        <v>8.73</v>
      </c>
      <c r="K41" s="44">
        <f t="shared" si="11"/>
        <v>0.39197667218752225</v>
      </c>
      <c r="L41" s="9">
        <v>156.21</v>
      </c>
      <c r="M41" s="9">
        <v>75.48</v>
      </c>
      <c r="N41" s="9">
        <v>0.61</v>
      </c>
      <c r="O41" s="9">
        <v>0.2</v>
      </c>
      <c r="P41" s="9">
        <v>5.89</v>
      </c>
      <c r="Q41" s="9">
        <v>3.02</v>
      </c>
      <c r="R41" s="9">
        <v>2.2999999999999998</v>
      </c>
      <c r="S41" s="73">
        <f t="shared" si="9"/>
        <v>3.59</v>
      </c>
      <c r="T41" s="9">
        <v>0.16</v>
      </c>
      <c r="U41" s="9">
        <v>56.66</v>
      </c>
      <c r="W41">
        <f t="shared" si="12"/>
        <v>100</v>
      </c>
      <c r="X41">
        <f t="shared" si="13"/>
        <v>36</v>
      </c>
      <c r="Y41">
        <f t="shared" si="14"/>
        <v>68</v>
      </c>
      <c r="Z41">
        <f t="shared" si="15"/>
        <v>57</v>
      </c>
      <c r="AA41">
        <f t="shared" si="16"/>
        <v>69</v>
      </c>
      <c r="AB41" s="57">
        <f t="shared" si="17"/>
        <v>66</v>
      </c>
      <c r="AC41">
        <f t="shared" si="18"/>
        <v>70</v>
      </c>
    </row>
    <row r="42" spans="1:29" x14ac:dyDescent="0.25">
      <c r="A42" t="s">
        <v>217</v>
      </c>
      <c r="B42">
        <v>68349</v>
      </c>
      <c r="C42" s="11">
        <v>13662</v>
      </c>
      <c r="D42" s="48">
        <v>259</v>
      </c>
      <c r="E42" s="48">
        <v>183.02</v>
      </c>
      <c r="F42" s="56">
        <f t="shared" si="10"/>
        <v>3.3495800062221299</v>
      </c>
      <c r="G42" s="48">
        <v>3.23</v>
      </c>
      <c r="H42" s="48">
        <v>209.77</v>
      </c>
      <c r="I42" s="48">
        <v>26.48</v>
      </c>
      <c r="J42" s="9">
        <v>10.199999999999999</v>
      </c>
      <c r="K42" s="44">
        <f t="shared" si="11"/>
        <v>1.8301715693487759</v>
      </c>
      <c r="L42" s="9">
        <v>96.43</v>
      </c>
      <c r="M42" s="9">
        <v>87.25</v>
      </c>
      <c r="N42" s="9">
        <v>1.77</v>
      </c>
      <c r="O42" s="9">
        <v>1.06</v>
      </c>
      <c r="P42" s="9">
        <v>5.95</v>
      </c>
      <c r="Q42" s="9">
        <v>2.79</v>
      </c>
      <c r="R42" s="9">
        <v>1.79</v>
      </c>
      <c r="S42" s="73">
        <f t="shared" si="9"/>
        <v>4.16</v>
      </c>
      <c r="T42" s="9">
        <v>0</v>
      </c>
      <c r="U42" s="9">
        <v>65.709999999999994</v>
      </c>
      <c r="W42">
        <f t="shared" si="12"/>
        <v>111</v>
      </c>
      <c r="X42">
        <f t="shared" si="13"/>
        <v>37</v>
      </c>
      <c r="Y42">
        <f t="shared" si="14"/>
        <v>43</v>
      </c>
      <c r="Z42">
        <f t="shared" si="15"/>
        <v>89</v>
      </c>
      <c r="AA42">
        <f t="shared" si="16"/>
        <v>43</v>
      </c>
      <c r="AB42" s="57">
        <f t="shared" si="17"/>
        <v>64.599999999999994</v>
      </c>
      <c r="AC42">
        <f t="shared" si="18"/>
        <v>64</v>
      </c>
    </row>
    <row r="43" spans="1:29" x14ac:dyDescent="0.25">
      <c r="A43" t="s">
        <v>155</v>
      </c>
      <c r="B43">
        <v>20600</v>
      </c>
      <c r="C43" s="11">
        <v>7935</v>
      </c>
      <c r="D43" s="48">
        <v>244.56</v>
      </c>
      <c r="E43" s="48">
        <v>186.8</v>
      </c>
      <c r="F43" s="56">
        <f t="shared" si="10"/>
        <v>0.65386485172581432</v>
      </c>
      <c r="G43" s="48">
        <v>2.69</v>
      </c>
      <c r="H43" s="48">
        <v>211.93</v>
      </c>
      <c r="I43" s="48">
        <v>26.48</v>
      </c>
      <c r="J43" s="9">
        <v>10.83</v>
      </c>
      <c r="K43" s="44">
        <f t="shared" si="11"/>
        <v>0.35003471719797341</v>
      </c>
      <c r="L43" s="9">
        <v>411.4</v>
      </c>
      <c r="M43" s="9">
        <v>88.14</v>
      </c>
      <c r="N43" s="9">
        <v>1.44</v>
      </c>
      <c r="O43" s="9">
        <v>0.11</v>
      </c>
      <c r="P43" s="9">
        <v>4.12</v>
      </c>
      <c r="Q43" s="9">
        <v>3.65</v>
      </c>
      <c r="R43" s="9">
        <v>2.44</v>
      </c>
      <c r="S43" s="73">
        <f t="shared" si="9"/>
        <v>1.6800000000000002</v>
      </c>
      <c r="T43" s="9">
        <v>0</v>
      </c>
      <c r="U43" s="9">
        <v>54.76</v>
      </c>
      <c r="W43">
        <f t="shared" si="12"/>
        <v>111</v>
      </c>
      <c r="X43">
        <f t="shared" si="13"/>
        <v>38</v>
      </c>
      <c r="Y43">
        <f t="shared" si="14"/>
        <v>125</v>
      </c>
      <c r="Z43">
        <f t="shared" si="15"/>
        <v>47</v>
      </c>
      <c r="AA43">
        <f t="shared" si="16"/>
        <v>40</v>
      </c>
      <c r="AB43" s="57">
        <f t="shared" si="17"/>
        <v>72.2</v>
      </c>
      <c r="AC43">
        <f t="shared" si="18"/>
        <v>90</v>
      </c>
    </row>
    <row r="44" spans="1:29" x14ac:dyDescent="0.25">
      <c r="A44" t="s">
        <v>199</v>
      </c>
      <c r="B44">
        <v>24239</v>
      </c>
      <c r="C44" s="11">
        <v>11439</v>
      </c>
      <c r="D44" s="48">
        <v>236.04</v>
      </c>
      <c r="E44" s="48">
        <v>152.65</v>
      </c>
      <c r="F44" s="56">
        <f t="shared" si="10"/>
        <v>0.32847121701369558</v>
      </c>
      <c r="G44" s="48">
        <v>0.59</v>
      </c>
      <c r="H44" s="48">
        <v>207.48</v>
      </c>
      <c r="I44" s="48">
        <v>29.08</v>
      </c>
      <c r="J44" s="9">
        <v>12.32</v>
      </c>
      <c r="K44" s="44">
        <f t="shared" si="11"/>
        <v>0.21517931019567346</v>
      </c>
      <c r="L44" s="9">
        <v>179.62</v>
      </c>
      <c r="M44" s="9">
        <v>73.569999999999993</v>
      </c>
      <c r="N44" s="9">
        <v>0.39</v>
      </c>
      <c r="O44" s="9">
        <v>0.02</v>
      </c>
      <c r="P44" s="9">
        <v>4.42</v>
      </c>
      <c r="Q44" s="9">
        <v>3.44</v>
      </c>
      <c r="R44" s="9">
        <v>1.26</v>
      </c>
      <c r="S44" s="73">
        <f t="shared" si="9"/>
        <v>3.16</v>
      </c>
      <c r="T44" s="9">
        <v>0.62</v>
      </c>
      <c r="U44" s="9">
        <v>61.26</v>
      </c>
      <c r="W44">
        <f t="shared" si="12"/>
        <v>51</v>
      </c>
      <c r="X44">
        <f t="shared" si="13"/>
        <v>39</v>
      </c>
      <c r="Y44">
        <f t="shared" si="14"/>
        <v>88</v>
      </c>
      <c r="Z44">
        <f t="shared" si="15"/>
        <v>73</v>
      </c>
      <c r="AA44">
        <f t="shared" si="16"/>
        <v>72</v>
      </c>
      <c r="AB44" s="57">
        <f t="shared" si="17"/>
        <v>64.599999999999994</v>
      </c>
      <c r="AC44">
        <f t="shared" si="18"/>
        <v>64</v>
      </c>
    </row>
    <row r="45" spans="1:29" x14ac:dyDescent="0.25">
      <c r="A45" t="s">
        <v>139</v>
      </c>
      <c r="B45">
        <v>67902</v>
      </c>
      <c r="C45" s="11">
        <v>10907</v>
      </c>
      <c r="D45" s="48">
        <v>234.15</v>
      </c>
      <c r="E45" s="48">
        <v>108.99</v>
      </c>
      <c r="F45" s="56">
        <f t="shared" si="10"/>
        <v>0.79125455491931285</v>
      </c>
      <c r="G45" s="48">
        <v>0.76</v>
      </c>
      <c r="H45" s="48">
        <v>197.61</v>
      </c>
      <c r="I45" s="48">
        <v>39.869999999999997</v>
      </c>
      <c r="J45" s="9">
        <v>17.03</v>
      </c>
      <c r="K45" s="44">
        <f t="shared" si="11"/>
        <v>0.72598821444106143</v>
      </c>
      <c r="L45" s="9">
        <v>96.05</v>
      </c>
      <c r="M45" s="9">
        <v>55.15</v>
      </c>
      <c r="N45" s="9">
        <v>0.7</v>
      </c>
      <c r="O45" s="9">
        <v>0.06</v>
      </c>
      <c r="P45" s="9">
        <v>4.53</v>
      </c>
      <c r="Q45" s="9">
        <v>2.15</v>
      </c>
      <c r="R45" s="9">
        <v>1.54</v>
      </c>
      <c r="S45" s="73">
        <f t="shared" si="9"/>
        <v>2.99</v>
      </c>
      <c r="T45" s="9">
        <v>1.1299999999999999</v>
      </c>
      <c r="U45" s="9">
        <v>39.56</v>
      </c>
      <c r="W45">
        <f t="shared" si="12"/>
        <v>27</v>
      </c>
      <c r="X45">
        <f t="shared" si="13"/>
        <v>40</v>
      </c>
      <c r="Y45">
        <f t="shared" si="14"/>
        <v>95</v>
      </c>
      <c r="Z45">
        <f t="shared" si="15"/>
        <v>6</v>
      </c>
      <c r="AA45">
        <f t="shared" si="16"/>
        <v>102</v>
      </c>
      <c r="AB45" s="57">
        <f t="shared" si="17"/>
        <v>54</v>
      </c>
      <c r="AC45">
        <f t="shared" si="18"/>
        <v>35</v>
      </c>
    </row>
    <row r="46" spans="1:29" x14ac:dyDescent="0.25">
      <c r="A46" t="s">
        <v>198</v>
      </c>
      <c r="B46">
        <v>13601</v>
      </c>
      <c r="C46" s="11">
        <v>9373</v>
      </c>
      <c r="D46" s="48">
        <v>216.74</v>
      </c>
      <c r="E46" s="48">
        <v>105.35</v>
      </c>
      <c r="F46" s="56">
        <f t="shared" si="10"/>
        <v>0.50251256281407031</v>
      </c>
      <c r="G46" s="48">
        <v>0.59</v>
      </c>
      <c r="H46" s="48">
        <v>188.79</v>
      </c>
      <c r="I46" s="48">
        <v>17.940000000000001</v>
      </c>
      <c r="J46" s="9">
        <v>8.2799999999999994</v>
      </c>
      <c r="K46" s="44">
        <f t="shared" si="11"/>
        <v>0.47699341510590448</v>
      </c>
      <c r="L46" s="9">
        <v>117.41</v>
      </c>
      <c r="M46" s="9">
        <v>55.8</v>
      </c>
      <c r="N46" s="9">
        <v>0.56000000000000005</v>
      </c>
      <c r="O46" s="9">
        <v>0.06</v>
      </c>
      <c r="P46" s="9">
        <v>5.15</v>
      </c>
      <c r="Q46" s="9">
        <v>2.09</v>
      </c>
      <c r="R46" s="9">
        <v>1.4</v>
      </c>
      <c r="S46" s="73">
        <f t="shared" si="9"/>
        <v>3.7500000000000004</v>
      </c>
      <c r="T46" s="9">
        <v>0.5</v>
      </c>
      <c r="U46" s="9">
        <v>54.85</v>
      </c>
      <c r="W46">
        <f t="shared" si="12"/>
        <v>63</v>
      </c>
      <c r="X46">
        <f t="shared" si="13"/>
        <v>41</v>
      </c>
      <c r="Y46">
        <f t="shared" si="14"/>
        <v>58</v>
      </c>
      <c r="Z46">
        <f t="shared" si="15"/>
        <v>48</v>
      </c>
      <c r="AA46">
        <f t="shared" si="16"/>
        <v>101</v>
      </c>
      <c r="AB46" s="57">
        <f t="shared" si="17"/>
        <v>62.2</v>
      </c>
      <c r="AC46">
        <f t="shared" si="18"/>
        <v>56</v>
      </c>
    </row>
    <row r="47" spans="1:29" x14ac:dyDescent="0.25">
      <c r="A47" t="s">
        <v>203</v>
      </c>
      <c r="B47">
        <v>66374</v>
      </c>
      <c r="C47" s="11">
        <v>12195</v>
      </c>
      <c r="D47" s="48">
        <v>214.73</v>
      </c>
      <c r="E47" s="48">
        <v>177.09</v>
      </c>
      <c r="F47" s="56">
        <f t="shared" si="10"/>
        <v>1.7598024081506636</v>
      </c>
      <c r="G47" s="48">
        <v>0.56999999999999995</v>
      </c>
      <c r="H47" s="48">
        <v>185.06</v>
      </c>
      <c r="I47" s="48">
        <v>24.6</v>
      </c>
      <c r="J47" s="9">
        <v>11.42</v>
      </c>
      <c r="K47" s="44">
        <f t="shared" si="11"/>
        <v>0.99373336052327266</v>
      </c>
      <c r="L47" s="9">
        <v>32.39</v>
      </c>
      <c r="M47" s="9">
        <v>95.69</v>
      </c>
      <c r="N47" s="9">
        <v>0.32</v>
      </c>
      <c r="O47" s="9">
        <v>0.18</v>
      </c>
      <c r="P47" s="9">
        <v>4.9400000000000004</v>
      </c>
      <c r="Q47" s="9">
        <v>2.74</v>
      </c>
      <c r="R47" s="9">
        <v>1.47</v>
      </c>
      <c r="S47" s="73">
        <f t="shared" si="9"/>
        <v>3.4700000000000006</v>
      </c>
      <c r="T47" s="9">
        <v>0.23</v>
      </c>
      <c r="U47" s="9">
        <v>69.5</v>
      </c>
      <c r="W47">
        <f t="shared" si="12"/>
        <v>89</v>
      </c>
      <c r="X47">
        <f t="shared" si="13"/>
        <v>42</v>
      </c>
      <c r="Y47">
        <f t="shared" si="14"/>
        <v>72</v>
      </c>
      <c r="Z47">
        <f t="shared" si="15"/>
        <v>103</v>
      </c>
      <c r="AA47">
        <f t="shared" si="16"/>
        <v>27</v>
      </c>
      <c r="AB47" s="57">
        <f t="shared" si="17"/>
        <v>66.599999999999994</v>
      </c>
      <c r="AC47">
        <f t="shared" si="18"/>
        <v>74</v>
      </c>
    </row>
    <row r="48" spans="1:29" x14ac:dyDescent="0.25">
      <c r="A48" t="s">
        <v>103</v>
      </c>
      <c r="B48">
        <v>67951</v>
      </c>
      <c r="C48" s="11">
        <v>13603</v>
      </c>
      <c r="D48" s="48">
        <v>197.39</v>
      </c>
      <c r="E48" s="48">
        <v>143.51</v>
      </c>
      <c r="F48" s="56">
        <f t="shared" si="10"/>
        <v>0.42626519136586249</v>
      </c>
      <c r="G48" s="48">
        <v>0.47</v>
      </c>
      <c r="H48" s="48">
        <v>163.01</v>
      </c>
      <c r="I48" s="48">
        <v>16.46</v>
      </c>
      <c r="J48" s="9">
        <v>8.33</v>
      </c>
      <c r="K48" s="44">
        <f t="shared" si="11"/>
        <v>0.29702821501349208</v>
      </c>
      <c r="L48" s="9">
        <v>110.26</v>
      </c>
      <c r="M48" s="9">
        <v>88.04</v>
      </c>
      <c r="N48" s="9">
        <v>0.33</v>
      </c>
      <c r="O48" s="9">
        <v>0.04</v>
      </c>
      <c r="P48" s="9">
        <v>4.1399999999999997</v>
      </c>
      <c r="Q48" s="9">
        <v>2.96</v>
      </c>
      <c r="R48" s="9">
        <v>2.23</v>
      </c>
      <c r="S48" s="73">
        <f t="shared" si="9"/>
        <v>1.9099999999999997</v>
      </c>
      <c r="T48" s="9">
        <v>0.12</v>
      </c>
      <c r="U48" s="9">
        <v>48.46</v>
      </c>
      <c r="W48">
        <f t="shared" si="12"/>
        <v>105</v>
      </c>
      <c r="X48">
        <f t="shared" si="13"/>
        <v>43</v>
      </c>
      <c r="Y48">
        <f t="shared" si="14"/>
        <v>123</v>
      </c>
      <c r="Z48">
        <f t="shared" si="15"/>
        <v>21</v>
      </c>
      <c r="AA48">
        <f t="shared" si="16"/>
        <v>41</v>
      </c>
      <c r="AB48" s="57">
        <f t="shared" si="17"/>
        <v>66.599999999999994</v>
      </c>
      <c r="AC48">
        <f t="shared" si="18"/>
        <v>74</v>
      </c>
    </row>
    <row r="49" spans="1:29" x14ac:dyDescent="0.25">
      <c r="A49" t="s">
        <v>145</v>
      </c>
      <c r="B49">
        <v>68057</v>
      </c>
      <c r="C49" s="11">
        <v>7344</v>
      </c>
      <c r="D49" s="48">
        <v>178.9</v>
      </c>
      <c r="E49" s="48">
        <v>145.72</v>
      </c>
      <c r="F49" s="56">
        <f t="shared" si="10"/>
        <v>0.89356318203384466</v>
      </c>
      <c r="G49" s="48">
        <v>1.1299999999999999</v>
      </c>
      <c r="H49" s="48">
        <v>137.91</v>
      </c>
      <c r="I49" s="48">
        <v>16.649999999999999</v>
      </c>
      <c r="J49" s="9">
        <v>9.3000000000000007</v>
      </c>
      <c r="K49" s="44">
        <f t="shared" si="11"/>
        <v>0.61320558745116982</v>
      </c>
      <c r="L49" s="9">
        <v>126.46</v>
      </c>
      <c r="M49" s="9">
        <v>105.66</v>
      </c>
      <c r="N49" s="9">
        <v>0.78</v>
      </c>
      <c r="O49" s="9">
        <v>0.14000000000000001</v>
      </c>
      <c r="P49" s="9">
        <v>4.8499999999999996</v>
      </c>
      <c r="Q49" s="9">
        <v>2.82</v>
      </c>
      <c r="R49" s="9">
        <v>1.96</v>
      </c>
      <c r="S49" s="73">
        <f t="shared" si="9"/>
        <v>2.8899999999999997</v>
      </c>
      <c r="T49" s="9">
        <v>0</v>
      </c>
      <c r="U49" s="9">
        <v>60.3</v>
      </c>
      <c r="W49">
        <f t="shared" si="12"/>
        <v>111</v>
      </c>
      <c r="X49">
        <f t="shared" si="13"/>
        <v>44</v>
      </c>
      <c r="Y49">
        <f t="shared" si="14"/>
        <v>100</v>
      </c>
      <c r="Z49">
        <f t="shared" si="15"/>
        <v>72</v>
      </c>
      <c r="AA49">
        <f t="shared" si="16"/>
        <v>11</v>
      </c>
      <c r="AB49" s="57">
        <f t="shared" si="17"/>
        <v>67.599999999999994</v>
      </c>
      <c r="AC49">
        <f t="shared" si="18"/>
        <v>79</v>
      </c>
    </row>
    <row r="50" spans="1:29" x14ac:dyDescent="0.25">
      <c r="A50" t="s">
        <v>180</v>
      </c>
      <c r="B50">
        <v>68046</v>
      </c>
      <c r="C50" s="11">
        <v>7171</v>
      </c>
      <c r="D50" s="48">
        <v>178.67</v>
      </c>
      <c r="E50" s="48">
        <v>109.7</v>
      </c>
      <c r="F50" s="56">
        <f t="shared" si="10"/>
        <v>0.65681444991789828</v>
      </c>
      <c r="G50" s="48">
        <v>0.04</v>
      </c>
      <c r="H50" s="48">
        <v>156.22</v>
      </c>
      <c r="I50" s="48">
        <v>14.49</v>
      </c>
      <c r="J50" s="9">
        <v>8.11</v>
      </c>
      <c r="K50" s="44">
        <f t="shared" si="11"/>
        <v>0.59873696437365387</v>
      </c>
      <c r="L50" s="9">
        <v>6.09</v>
      </c>
      <c r="M50" s="9">
        <v>70.22</v>
      </c>
      <c r="N50" s="9">
        <v>0.03</v>
      </c>
      <c r="O50" s="9">
        <v>0.09</v>
      </c>
      <c r="P50" s="9">
        <v>5.61</v>
      </c>
      <c r="Q50" s="9">
        <v>1.79</v>
      </c>
      <c r="R50" s="9">
        <v>1.2</v>
      </c>
      <c r="S50" s="73">
        <f t="shared" si="9"/>
        <v>4.41</v>
      </c>
      <c r="T50" s="9">
        <v>0.06</v>
      </c>
      <c r="U50" s="9">
        <v>74.81</v>
      </c>
      <c r="W50">
        <f t="shared" si="12"/>
        <v>108</v>
      </c>
      <c r="X50">
        <f t="shared" si="13"/>
        <v>45</v>
      </c>
      <c r="Y50">
        <f t="shared" si="14"/>
        <v>37</v>
      </c>
      <c r="Z50">
        <f t="shared" si="15"/>
        <v>114</v>
      </c>
      <c r="AA50">
        <f t="shared" si="16"/>
        <v>79</v>
      </c>
      <c r="AB50" s="57">
        <f t="shared" si="17"/>
        <v>76.599999999999994</v>
      </c>
      <c r="AC50">
        <f t="shared" si="18"/>
        <v>101</v>
      </c>
    </row>
    <row r="51" spans="1:29" x14ac:dyDescent="0.25">
      <c r="A51" t="s">
        <v>126</v>
      </c>
      <c r="B51">
        <v>67558</v>
      </c>
      <c r="C51" s="11">
        <v>4117</v>
      </c>
      <c r="D51" s="48">
        <v>171.72</v>
      </c>
      <c r="E51" s="48">
        <v>126.72</v>
      </c>
      <c r="F51" s="56">
        <f t="shared" si="10"/>
        <v>0.39407362150603326</v>
      </c>
      <c r="G51" s="48">
        <v>1.29</v>
      </c>
      <c r="H51" s="48">
        <v>140.55000000000001</v>
      </c>
      <c r="I51" s="48">
        <v>14.03</v>
      </c>
      <c r="J51" s="9">
        <v>8.16</v>
      </c>
      <c r="K51" s="44">
        <f t="shared" si="11"/>
        <v>0.3109798149510995</v>
      </c>
      <c r="L51" s="9">
        <v>327.35000000000002</v>
      </c>
      <c r="M51" s="9">
        <v>90.16</v>
      </c>
      <c r="N51" s="9">
        <v>1.02</v>
      </c>
      <c r="O51" s="9">
        <v>0.3</v>
      </c>
      <c r="P51" s="9">
        <v>5.66</v>
      </c>
      <c r="Q51" s="9">
        <v>4.97</v>
      </c>
      <c r="R51" s="9">
        <v>2.39</v>
      </c>
      <c r="S51" s="73">
        <f t="shared" si="9"/>
        <v>3.27</v>
      </c>
      <c r="T51" s="9">
        <v>0</v>
      </c>
      <c r="U51" s="9">
        <v>71.3</v>
      </c>
      <c r="W51">
        <f t="shared" si="12"/>
        <v>111</v>
      </c>
      <c r="X51">
        <f t="shared" si="13"/>
        <v>46</v>
      </c>
      <c r="Y51">
        <f t="shared" si="14"/>
        <v>85</v>
      </c>
      <c r="Z51">
        <f t="shared" si="15"/>
        <v>108</v>
      </c>
      <c r="AA51">
        <f t="shared" si="16"/>
        <v>37</v>
      </c>
      <c r="AB51" s="57">
        <f t="shared" si="17"/>
        <v>77.400000000000006</v>
      </c>
      <c r="AC51">
        <f t="shared" si="18"/>
        <v>104</v>
      </c>
    </row>
    <row r="52" spans="1:29" x14ac:dyDescent="0.25">
      <c r="A52" t="s">
        <v>182</v>
      </c>
      <c r="B52">
        <v>66733</v>
      </c>
      <c r="C52" s="11">
        <v>11026</v>
      </c>
      <c r="D52" s="48">
        <v>161.43</v>
      </c>
      <c r="E52" s="48">
        <v>110.43</v>
      </c>
      <c r="F52" s="56">
        <f t="shared" si="10"/>
        <v>0.25969810095763673</v>
      </c>
      <c r="G52" s="48">
        <v>0.32</v>
      </c>
      <c r="H52" s="48">
        <v>144.56</v>
      </c>
      <c r="I52" s="48">
        <v>16.440000000000001</v>
      </c>
      <c r="J52" s="9">
        <v>10.18</v>
      </c>
      <c r="K52" s="44">
        <f t="shared" si="11"/>
        <v>0.23516988224000426</v>
      </c>
      <c r="L52" s="9">
        <v>123.22</v>
      </c>
      <c r="M52" s="9">
        <v>76.39</v>
      </c>
      <c r="N52" s="9">
        <v>0.28999999999999998</v>
      </c>
      <c r="O52" s="9">
        <v>0.12</v>
      </c>
      <c r="P52" s="9">
        <v>5.04</v>
      </c>
      <c r="Q52" s="9">
        <v>3.72</v>
      </c>
      <c r="R52" s="9">
        <v>1.1299999999999999</v>
      </c>
      <c r="S52" s="73">
        <f t="shared" si="9"/>
        <v>3.91</v>
      </c>
      <c r="T52" s="9">
        <v>0.79</v>
      </c>
      <c r="U52" s="9">
        <v>64.150000000000006</v>
      </c>
      <c r="W52">
        <f t="shared" si="12"/>
        <v>41</v>
      </c>
      <c r="X52">
        <f t="shared" si="13"/>
        <v>47</v>
      </c>
      <c r="Y52">
        <f t="shared" si="14"/>
        <v>49</v>
      </c>
      <c r="Z52">
        <f t="shared" si="15"/>
        <v>86</v>
      </c>
      <c r="AA52">
        <f t="shared" si="16"/>
        <v>66</v>
      </c>
      <c r="AB52" s="57">
        <f t="shared" si="17"/>
        <v>57.8</v>
      </c>
      <c r="AC52">
        <f t="shared" si="18"/>
        <v>44</v>
      </c>
    </row>
    <row r="53" spans="1:29" x14ac:dyDescent="0.25">
      <c r="A53" t="s">
        <v>189</v>
      </c>
      <c r="B53">
        <v>24443</v>
      </c>
      <c r="C53" s="11">
        <v>11528</v>
      </c>
      <c r="D53" s="48">
        <v>151.91999999999999</v>
      </c>
      <c r="E53" s="48">
        <v>119.42</v>
      </c>
      <c r="F53" s="56">
        <f t="shared" si="10"/>
        <v>0.81926921186301815</v>
      </c>
      <c r="G53" s="48">
        <v>0.5</v>
      </c>
      <c r="H53" s="48">
        <v>121.68</v>
      </c>
      <c r="I53" s="48">
        <v>17.739999999999998</v>
      </c>
      <c r="J53" s="9">
        <v>11.68</v>
      </c>
      <c r="K53" s="44">
        <f t="shared" si="11"/>
        <v>0.68604020420617839</v>
      </c>
      <c r="L53" s="9">
        <v>61.03</v>
      </c>
      <c r="M53" s="9">
        <v>98.14</v>
      </c>
      <c r="N53" s="9">
        <v>0.42</v>
      </c>
      <c r="O53" s="9">
        <v>0.85</v>
      </c>
      <c r="P53" s="9">
        <v>6.08</v>
      </c>
      <c r="Q53" s="9">
        <v>4.25</v>
      </c>
      <c r="R53" s="9">
        <v>2.76</v>
      </c>
      <c r="S53" s="73">
        <f t="shared" si="9"/>
        <v>3.3200000000000003</v>
      </c>
      <c r="T53" s="9">
        <v>0.35</v>
      </c>
      <c r="U53" s="9">
        <v>52.01</v>
      </c>
      <c r="W53">
        <f t="shared" si="12"/>
        <v>81</v>
      </c>
      <c r="X53">
        <f t="shared" si="13"/>
        <v>48</v>
      </c>
      <c r="Y53">
        <f t="shared" si="14"/>
        <v>81</v>
      </c>
      <c r="Z53">
        <f t="shared" si="15"/>
        <v>36</v>
      </c>
      <c r="AA53">
        <f t="shared" si="16"/>
        <v>19</v>
      </c>
      <c r="AB53" s="57">
        <f t="shared" si="17"/>
        <v>53</v>
      </c>
      <c r="AC53">
        <f t="shared" si="18"/>
        <v>30</v>
      </c>
    </row>
    <row r="54" spans="1:29" x14ac:dyDescent="0.25">
      <c r="A54" t="s">
        <v>194</v>
      </c>
      <c r="B54">
        <v>66346</v>
      </c>
      <c r="C54" s="11">
        <v>5420</v>
      </c>
      <c r="D54" s="48">
        <v>150.87</v>
      </c>
      <c r="E54" s="48">
        <v>114.41</v>
      </c>
      <c r="F54" s="56">
        <f t="shared" si="10"/>
        <v>0.2045230147162537</v>
      </c>
      <c r="G54" s="48">
        <v>0.87</v>
      </c>
      <c r="H54" s="48">
        <v>134.5</v>
      </c>
      <c r="I54" s="48">
        <v>16.38</v>
      </c>
      <c r="J54" s="9">
        <v>10.86</v>
      </c>
      <c r="K54" s="44">
        <f t="shared" si="11"/>
        <v>0.17876323286098567</v>
      </c>
      <c r="L54" s="9">
        <v>425.38</v>
      </c>
      <c r="M54" s="9">
        <v>85.06</v>
      </c>
      <c r="N54" s="9">
        <v>0.76</v>
      </c>
      <c r="O54" s="9">
        <v>0.02</v>
      </c>
      <c r="P54" s="9">
        <v>5.47</v>
      </c>
      <c r="Q54" s="9">
        <v>6.42</v>
      </c>
      <c r="R54" s="9">
        <v>2.41</v>
      </c>
      <c r="S54" s="73">
        <f t="shared" si="9"/>
        <v>3.0599999999999996</v>
      </c>
      <c r="T54" s="9">
        <v>0.3</v>
      </c>
      <c r="U54" s="9">
        <v>59.06</v>
      </c>
      <c r="W54">
        <f t="shared" si="12"/>
        <v>85</v>
      </c>
      <c r="X54">
        <f t="shared" si="13"/>
        <v>49</v>
      </c>
      <c r="Y54">
        <f t="shared" si="14"/>
        <v>92</v>
      </c>
      <c r="Z54">
        <f t="shared" si="15"/>
        <v>66</v>
      </c>
      <c r="AA54">
        <f t="shared" si="16"/>
        <v>48</v>
      </c>
      <c r="AB54" s="57">
        <f t="shared" si="17"/>
        <v>68</v>
      </c>
      <c r="AC54">
        <f t="shared" si="18"/>
        <v>82</v>
      </c>
    </row>
    <row r="55" spans="1:29" x14ac:dyDescent="0.25">
      <c r="A55" t="s">
        <v>108</v>
      </c>
      <c r="B55">
        <v>61189</v>
      </c>
      <c r="C55" s="11">
        <v>9643</v>
      </c>
      <c r="D55" s="48">
        <v>150.46</v>
      </c>
      <c r="E55" s="48">
        <v>110.53</v>
      </c>
      <c r="F55" s="56">
        <f t="shared" si="10"/>
        <v>0.34784387948232648</v>
      </c>
      <c r="G55" s="48">
        <v>0.68</v>
      </c>
      <c r="H55" s="48">
        <v>122.46</v>
      </c>
      <c r="I55" s="48">
        <v>13.18</v>
      </c>
      <c r="J55" s="9">
        <v>8.76</v>
      </c>
      <c r="K55" s="44">
        <f t="shared" si="11"/>
        <v>0.31470540078017412</v>
      </c>
      <c r="L55" s="9">
        <v>195.49</v>
      </c>
      <c r="M55" s="9">
        <v>90.26</v>
      </c>
      <c r="N55" s="9">
        <v>0.61</v>
      </c>
      <c r="O55" s="9">
        <v>0.06</v>
      </c>
      <c r="P55" s="9">
        <v>4.54</v>
      </c>
      <c r="Q55" s="9">
        <v>3.15</v>
      </c>
      <c r="R55" s="9">
        <v>1.63</v>
      </c>
      <c r="S55" s="73">
        <f t="shared" si="9"/>
        <v>2.91</v>
      </c>
      <c r="T55" s="9">
        <v>0</v>
      </c>
      <c r="U55" s="9">
        <v>68.12</v>
      </c>
      <c r="W55">
        <f t="shared" si="12"/>
        <v>111</v>
      </c>
      <c r="X55">
        <f t="shared" si="13"/>
        <v>50</v>
      </c>
      <c r="Y55">
        <f t="shared" si="14"/>
        <v>99</v>
      </c>
      <c r="Z55">
        <f t="shared" si="15"/>
        <v>97</v>
      </c>
      <c r="AA55">
        <f t="shared" si="16"/>
        <v>36</v>
      </c>
      <c r="AB55" s="57">
        <f t="shared" si="17"/>
        <v>78.599999999999994</v>
      </c>
      <c r="AC55">
        <f t="shared" si="18"/>
        <v>106</v>
      </c>
    </row>
    <row r="56" spans="1:29" x14ac:dyDescent="0.25">
      <c r="A56" t="s">
        <v>131</v>
      </c>
      <c r="B56">
        <v>66369</v>
      </c>
      <c r="C56" s="11">
        <v>5891</v>
      </c>
      <c r="D56" s="48">
        <v>131.6</v>
      </c>
      <c r="E56" s="48">
        <v>87.86</v>
      </c>
      <c r="F56" s="56">
        <f t="shared" si="10"/>
        <v>0.44978068545089583</v>
      </c>
      <c r="G56" s="48">
        <v>1.21</v>
      </c>
      <c r="H56" s="48">
        <v>111.03</v>
      </c>
      <c r="I56" s="48">
        <v>20.66</v>
      </c>
      <c r="J56" s="9">
        <v>15.7</v>
      </c>
      <c r="K56" s="44">
        <f t="shared" si="11"/>
        <v>0.51192884754256296</v>
      </c>
      <c r="L56" s="9">
        <v>269.02</v>
      </c>
      <c r="M56" s="9">
        <v>79.13</v>
      </c>
      <c r="N56" s="9">
        <v>1.38</v>
      </c>
      <c r="O56" s="9">
        <v>0.2</v>
      </c>
      <c r="P56" s="9">
        <v>5.12</v>
      </c>
      <c r="Q56" s="9">
        <v>3.64</v>
      </c>
      <c r="R56" s="9">
        <v>1.82</v>
      </c>
      <c r="S56" s="73">
        <f t="shared" si="9"/>
        <v>3.3</v>
      </c>
      <c r="T56" s="9">
        <v>0.41</v>
      </c>
      <c r="U56" s="9">
        <v>55.37</v>
      </c>
      <c r="W56">
        <f t="shared" si="12"/>
        <v>70</v>
      </c>
      <c r="X56">
        <f t="shared" si="13"/>
        <v>51</v>
      </c>
      <c r="Y56">
        <f t="shared" si="14"/>
        <v>82</v>
      </c>
      <c r="Z56">
        <f t="shared" si="15"/>
        <v>52</v>
      </c>
      <c r="AA56">
        <f t="shared" si="16"/>
        <v>59</v>
      </c>
      <c r="AB56" s="57">
        <f t="shared" si="17"/>
        <v>62.8</v>
      </c>
      <c r="AC56">
        <f t="shared" si="18"/>
        <v>57</v>
      </c>
    </row>
    <row r="57" spans="1:29" x14ac:dyDescent="0.25">
      <c r="A57" t="s">
        <v>174</v>
      </c>
      <c r="B57">
        <v>4731</v>
      </c>
      <c r="C57" s="11">
        <v>7015</v>
      </c>
      <c r="D57" s="48">
        <v>129.6</v>
      </c>
      <c r="E57" s="48">
        <v>76.19</v>
      </c>
      <c r="F57" s="56">
        <f t="shared" si="10"/>
        <v>0.31400073882526786</v>
      </c>
      <c r="G57" s="48">
        <v>0.17</v>
      </c>
      <c r="H57" s="48">
        <v>120.6</v>
      </c>
      <c r="I57" s="48">
        <v>12.05</v>
      </c>
      <c r="J57" s="9">
        <v>9.3000000000000007</v>
      </c>
      <c r="K57" s="44">
        <f t="shared" si="11"/>
        <v>0.41212854551157357</v>
      </c>
      <c r="L57" s="9">
        <v>54.14</v>
      </c>
      <c r="M57" s="9">
        <v>63.17</v>
      </c>
      <c r="N57" s="9">
        <v>0.23</v>
      </c>
      <c r="O57" s="9">
        <v>7.0000000000000007E-2</v>
      </c>
      <c r="P57" s="9">
        <v>4.46</v>
      </c>
      <c r="Q57" s="9">
        <v>3.16</v>
      </c>
      <c r="R57" s="9">
        <v>2.33</v>
      </c>
      <c r="S57" s="73">
        <f t="shared" si="9"/>
        <v>2.13</v>
      </c>
      <c r="T57" s="9">
        <v>0</v>
      </c>
      <c r="U57" s="9">
        <v>50.91</v>
      </c>
      <c r="W57">
        <f t="shared" si="12"/>
        <v>111</v>
      </c>
      <c r="X57">
        <f t="shared" si="13"/>
        <v>52</v>
      </c>
      <c r="Y57">
        <f t="shared" si="14"/>
        <v>119</v>
      </c>
      <c r="Z57">
        <f t="shared" si="15"/>
        <v>30</v>
      </c>
      <c r="AA57">
        <f t="shared" si="16"/>
        <v>90</v>
      </c>
      <c r="AB57" s="57">
        <f t="shared" si="17"/>
        <v>80.400000000000006</v>
      </c>
      <c r="AC57">
        <f t="shared" si="18"/>
        <v>109</v>
      </c>
    </row>
    <row r="58" spans="1:29" x14ac:dyDescent="0.25">
      <c r="A58" t="s">
        <v>134</v>
      </c>
      <c r="B58">
        <v>66593</v>
      </c>
      <c r="C58" s="11">
        <v>6999</v>
      </c>
      <c r="D58" s="48">
        <v>128.32</v>
      </c>
      <c r="E58" s="48">
        <v>88.75</v>
      </c>
      <c r="F58" s="56">
        <f t="shared" si="10"/>
        <v>0.32590983161325365</v>
      </c>
      <c r="G58" s="48">
        <v>0.06</v>
      </c>
      <c r="H58" s="48">
        <v>111.52</v>
      </c>
      <c r="I58" s="48">
        <v>17.41</v>
      </c>
      <c r="J58" s="9">
        <v>13.57</v>
      </c>
      <c r="K58" s="44">
        <f t="shared" si="11"/>
        <v>0.36722234547972243</v>
      </c>
      <c r="L58" s="9">
        <v>18.41</v>
      </c>
      <c r="M58" s="9">
        <v>79.58</v>
      </c>
      <c r="N58" s="9">
        <v>0.06</v>
      </c>
      <c r="O58" s="9">
        <v>0</v>
      </c>
      <c r="P58" s="9">
        <v>4.6399999999999997</v>
      </c>
      <c r="Q58" s="9">
        <v>5.31</v>
      </c>
      <c r="R58" s="9">
        <v>0.91</v>
      </c>
      <c r="S58" s="73">
        <f t="shared" si="9"/>
        <v>3.7299999999999995</v>
      </c>
      <c r="T58" s="9">
        <v>0.36</v>
      </c>
      <c r="U58" s="9">
        <v>76.17</v>
      </c>
      <c r="W58">
        <f t="shared" si="12"/>
        <v>78</v>
      </c>
      <c r="X58">
        <f t="shared" si="13"/>
        <v>53</v>
      </c>
      <c r="Y58">
        <f t="shared" si="14"/>
        <v>62</v>
      </c>
      <c r="Z58">
        <f t="shared" si="15"/>
        <v>116</v>
      </c>
      <c r="AA58">
        <f t="shared" si="16"/>
        <v>56</v>
      </c>
      <c r="AB58" s="57">
        <f t="shared" si="17"/>
        <v>73</v>
      </c>
      <c r="AC58">
        <f t="shared" si="18"/>
        <v>94</v>
      </c>
    </row>
    <row r="59" spans="1:29" x14ac:dyDescent="0.25">
      <c r="A59" t="s">
        <v>156</v>
      </c>
      <c r="B59">
        <v>67890</v>
      </c>
      <c r="C59" s="11">
        <v>9056</v>
      </c>
      <c r="D59" s="48">
        <v>121.38</v>
      </c>
      <c r="E59" s="48">
        <v>80.849999999999994</v>
      </c>
      <c r="F59" s="56">
        <f t="shared" si="10"/>
        <v>0.41753653444676414</v>
      </c>
      <c r="G59" s="48">
        <v>0.02</v>
      </c>
      <c r="H59" s="48">
        <v>102.42</v>
      </c>
      <c r="I59" s="48">
        <v>18.489999999999998</v>
      </c>
      <c r="J59" s="9">
        <v>15.23</v>
      </c>
      <c r="K59" s="44">
        <f t="shared" si="11"/>
        <v>0.51643356146785924</v>
      </c>
      <c r="L59" s="9">
        <v>4.79</v>
      </c>
      <c r="M59" s="9">
        <v>78.94</v>
      </c>
      <c r="N59" s="9">
        <v>0.02</v>
      </c>
      <c r="O59" s="9">
        <v>0.13</v>
      </c>
      <c r="P59" s="9">
        <v>4.8600000000000003</v>
      </c>
      <c r="Q59" s="9">
        <v>4.8600000000000003</v>
      </c>
      <c r="R59" s="9">
        <v>1.02</v>
      </c>
      <c r="S59" s="73">
        <f t="shared" si="9"/>
        <v>3.8400000000000003</v>
      </c>
      <c r="T59" s="9">
        <v>1.08</v>
      </c>
      <c r="U59" s="9">
        <v>57.02</v>
      </c>
      <c r="W59">
        <f t="shared" si="12"/>
        <v>30</v>
      </c>
      <c r="X59">
        <f t="shared" si="13"/>
        <v>54</v>
      </c>
      <c r="Y59">
        <f t="shared" si="14"/>
        <v>54</v>
      </c>
      <c r="Z59">
        <f t="shared" si="15"/>
        <v>58</v>
      </c>
      <c r="AA59">
        <f t="shared" si="16"/>
        <v>60</v>
      </c>
      <c r="AB59" s="57">
        <f t="shared" si="17"/>
        <v>51.2</v>
      </c>
      <c r="AC59">
        <f t="shared" si="18"/>
        <v>24</v>
      </c>
    </row>
    <row r="60" spans="1:29" x14ac:dyDescent="0.25">
      <c r="A60" t="s">
        <v>209</v>
      </c>
      <c r="B60">
        <v>8915</v>
      </c>
      <c r="C60" s="11">
        <v>3104</v>
      </c>
      <c r="D60" s="48">
        <v>114.65</v>
      </c>
      <c r="E60" s="48">
        <v>101.43</v>
      </c>
      <c r="F60" s="56">
        <f t="shared" si="10"/>
        <v>0.17102605973350854</v>
      </c>
      <c r="G60" s="48">
        <v>1.77</v>
      </c>
      <c r="H60" s="48">
        <v>102.2</v>
      </c>
      <c r="I60" s="48">
        <v>10.24</v>
      </c>
      <c r="J60" s="9">
        <v>8.93</v>
      </c>
      <c r="K60" s="44">
        <f t="shared" si="11"/>
        <v>0.16861486713349949</v>
      </c>
      <c r="L60" s="9">
        <v>1034.93</v>
      </c>
      <c r="M60" s="9">
        <v>99.25</v>
      </c>
      <c r="N60" s="9">
        <v>1.75</v>
      </c>
      <c r="O60" s="9">
        <v>0.17</v>
      </c>
      <c r="P60" s="9">
        <v>6.1</v>
      </c>
      <c r="Q60" s="9">
        <v>4.28</v>
      </c>
      <c r="R60" s="9">
        <v>2.69</v>
      </c>
      <c r="S60" s="73">
        <f t="shared" si="9"/>
        <v>3.4099999999999997</v>
      </c>
      <c r="T60" s="9">
        <v>0.45</v>
      </c>
      <c r="U60" s="9">
        <v>46.46</v>
      </c>
      <c r="W60">
        <f t="shared" si="12"/>
        <v>65</v>
      </c>
      <c r="X60">
        <f t="shared" si="13"/>
        <v>55</v>
      </c>
      <c r="Y60">
        <f t="shared" si="14"/>
        <v>77</v>
      </c>
      <c r="Z60">
        <f t="shared" si="15"/>
        <v>16</v>
      </c>
      <c r="AA60">
        <f t="shared" si="16"/>
        <v>16</v>
      </c>
      <c r="AB60" s="57">
        <f t="shared" si="17"/>
        <v>45.8</v>
      </c>
      <c r="AC60">
        <f t="shared" si="18"/>
        <v>12</v>
      </c>
    </row>
    <row r="61" spans="1:29" x14ac:dyDescent="0.25">
      <c r="A61" t="s">
        <v>117</v>
      </c>
      <c r="B61">
        <v>66350</v>
      </c>
      <c r="C61" s="11">
        <v>5339</v>
      </c>
      <c r="D61" s="48">
        <v>114.39</v>
      </c>
      <c r="E61" s="48">
        <v>62.8</v>
      </c>
      <c r="F61" s="56">
        <f t="shared" si="10"/>
        <v>9.7613882863340551E-2</v>
      </c>
      <c r="G61" s="48">
        <v>0.09</v>
      </c>
      <c r="H61" s="48">
        <v>67.09</v>
      </c>
      <c r="I61" s="48">
        <v>46.6</v>
      </c>
      <c r="J61" s="9">
        <v>40.700000000000003</v>
      </c>
      <c r="K61" s="44">
        <f t="shared" si="11"/>
        <v>0.15543611920914099</v>
      </c>
      <c r="L61" s="9">
        <v>92.2</v>
      </c>
      <c r="M61" s="9">
        <v>93.6</v>
      </c>
      <c r="N61" s="9">
        <v>0.14000000000000001</v>
      </c>
      <c r="O61" s="9">
        <v>0.01</v>
      </c>
      <c r="P61" s="9">
        <v>4.22</v>
      </c>
      <c r="Q61" s="9">
        <v>2.48</v>
      </c>
      <c r="R61" s="9">
        <v>1.85</v>
      </c>
      <c r="S61" s="73">
        <f t="shared" si="9"/>
        <v>2.3699999999999997</v>
      </c>
      <c r="T61" s="9">
        <v>3.45</v>
      </c>
      <c r="U61" s="9">
        <v>81.94</v>
      </c>
      <c r="W61">
        <f t="shared" si="12"/>
        <v>2</v>
      </c>
      <c r="X61">
        <f t="shared" si="13"/>
        <v>56</v>
      </c>
      <c r="Y61">
        <f t="shared" si="14"/>
        <v>117</v>
      </c>
      <c r="Z61">
        <f t="shared" si="15"/>
        <v>122</v>
      </c>
      <c r="AA61">
        <f t="shared" si="16"/>
        <v>30</v>
      </c>
      <c r="AB61" s="57">
        <f t="shared" si="17"/>
        <v>65.400000000000006</v>
      </c>
      <c r="AC61">
        <f t="shared" si="18"/>
        <v>66</v>
      </c>
    </row>
    <row r="62" spans="1:29" x14ac:dyDescent="0.25">
      <c r="A62" t="s">
        <v>181</v>
      </c>
      <c r="B62">
        <v>12334</v>
      </c>
      <c r="C62" s="11">
        <v>9849</v>
      </c>
      <c r="D62" s="48">
        <v>113.99</v>
      </c>
      <c r="E62" s="48">
        <v>88.24</v>
      </c>
      <c r="F62" s="56">
        <f t="shared" si="10"/>
        <v>0.2868617326448652</v>
      </c>
      <c r="G62" s="48">
        <v>0.1</v>
      </c>
      <c r="H62" s="48">
        <v>101.66</v>
      </c>
      <c r="I62" s="48">
        <v>11.82</v>
      </c>
      <c r="J62" s="9">
        <v>10.37</v>
      </c>
      <c r="K62" s="44">
        <f t="shared" si="11"/>
        <v>0.3250926253908264</v>
      </c>
      <c r="L62" s="9">
        <v>34.86</v>
      </c>
      <c r="M62" s="9">
        <v>86.8</v>
      </c>
      <c r="N62" s="9">
        <v>0.11</v>
      </c>
      <c r="O62" s="9">
        <v>0.18</v>
      </c>
      <c r="P62" s="9">
        <v>5.29</v>
      </c>
      <c r="Q62" s="9">
        <v>4.4800000000000004</v>
      </c>
      <c r="R62" s="9">
        <v>0.85</v>
      </c>
      <c r="S62" s="73">
        <f t="shared" si="9"/>
        <v>4.4400000000000004</v>
      </c>
      <c r="T62" s="9">
        <v>0.89</v>
      </c>
      <c r="U62" s="9">
        <v>69.53</v>
      </c>
      <c r="W62">
        <f t="shared" si="12"/>
        <v>36</v>
      </c>
      <c r="X62">
        <f t="shared" si="13"/>
        <v>57</v>
      </c>
      <c r="Y62">
        <f t="shared" si="14"/>
        <v>35</v>
      </c>
      <c r="Z62">
        <f t="shared" si="15"/>
        <v>104</v>
      </c>
      <c r="AA62">
        <f t="shared" si="16"/>
        <v>45</v>
      </c>
      <c r="AB62" s="57">
        <f t="shared" si="17"/>
        <v>55.4</v>
      </c>
      <c r="AC62">
        <f t="shared" si="18"/>
        <v>38</v>
      </c>
    </row>
    <row r="63" spans="1:29" x14ac:dyDescent="0.25">
      <c r="A63" t="s">
        <v>223</v>
      </c>
      <c r="B63">
        <v>64144</v>
      </c>
      <c r="C63" s="11">
        <v>7792</v>
      </c>
      <c r="D63" s="48">
        <v>99.57</v>
      </c>
      <c r="E63" s="48">
        <v>59.93</v>
      </c>
      <c r="F63" s="56">
        <f t="shared" si="10"/>
        <v>0.30936694356917788</v>
      </c>
      <c r="G63" s="48">
        <v>0.54</v>
      </c>
      <c r="H63" s="48">
        <v>89.39</v>
      </c>
      <c r="I63" s="48">
        <v>10.99</v>
      </c>
      <c r="J63" s="9">
        <v>11.03</v>
      </c>
      <c r="K63" s="44">
        <f t="shared" si="11"/>
        <v>0.51621382207438327</v>
      </c>
      <c r="L63" s="9">
        <v>174.55</v>
      </c>
      <c r="M63" s="9">
        <v>67.05</v>
      </c>
      <c r="N63" s="9">
        <v>0.91</v>
      </c>
      <c r="O63" s="9">
        <v>0.09</v>
      </c>
      <c r="P63" s="9">
        <v>5.07</v>
      </c>
      <c r="Q63" s="9">
        <v>3.34</v>
      </c>
      <c r="R63" s="9">
        <v>0.67</v>
      </c>
      <c r="S63" s="73">
        <f t="shared" si="9"/>
        <v>4.4000000000000004</v>
      </c>
      <c r="T63" s="9">
        <v>0.57999999999999996</v>
      </c>
      <c r="U63" s="9">
        <v>73.25</v>
      </c>
      <c r="W63">
        <f t="shared" si="12"/>
        <v>55</v>
      </c>
      <c r="X63">
        <f t="shared" si="13"/>
        <v>58</v>
      </c>
      <c r="Y63">
        <f t="shared" si="14"/>
        <v>39</v>
      </c>
      <c r="Z63">
        <f t="shared" si="15"/>
        <v>111</v>
      </c>
      <c r="AA63">
        <f t="shared" si="16"/>
        <v>85</v>
      </c>
      <c r="AB63" s="57">
        <f t="shared" si="17"/>
        <v>69.599999999999994</v>
      </c>
      <c r="AC63">
        <f t="shared" si="18"/>
        <v>86</v>
      </c>
    </row>
    <row r="64" spans="1:29" x14ac:dyDescent="0.25">
      <c r="A64" t="s">
        <v>109</v>
      </c>
      <c r="B64">
        <v>66819</v>
      </c>
      <c r="C64" s="11">
        <v>6459</v>
      </c>
      <c r="D64" s="48">
        <v>92.44</v>
      </c>
      <c r="E64" s="48">
        <v>81.64</v>
      </c>
      <c r="F64" s="56">
        <f t="shared" si="10"/>
        <v>0.29190562862735669</v>
      </c>
      <c r="G64" s="48">
        <v>0.85</v>
      </c>
      <c r="H64" s="48">
        <v>73.239999999999995</v>
      </c>
      <c r="I64" s="48">
        <v>8.49</v>
      </c>
      <c r="J64" s="9">
        <v>9.19</v>
      </c>
      <c r="K64" s="44">
        <f t="shared" si="11"/>
        <v>0.35755221536912873</v>
      </c>
      <c r="L64" s="9">
        <v>291.19</v>
      </c>
      <c r="M64" s="9">
        <v>111.47</v>
      </c>
      <c r="N64" s="9">
        <v>1.04</v>
      </c>
      <c r="O64" s="9">
        <v>0.13</v>
      </c>
      <c r="P64" s="9">
        <v>5.59</v>
      </c>
      <c r="Q64" s="9">
        <v>3</v>
      </c>
      <c r="R64" s="9">
        <v>2.29</v>
      </c>
      <c r="S64" s="73">
        <f t="shared" si="9"/>
        <v>3.3</v>
      </c>
      <c r="T64" s="9">
        <v>0</v>
      </c>
      <c r="U64" s="9">
        <v>63.76</v>
      </c>
      <c r="W64">
        <f t="shared" si="12"/>
        <v>111</v>
      </c>
      <c r="X64">
        <f t="shared" si="13"/>
        <v>59</v>
      </c>
      <c r="Y64">
        <f t="shared" si="14"/>
        <v>82</v>
      </c>
      <c r="Z64">
        <f t="shared" si="15"/>
        <v>85</v>
      </c>
      <c r="AA64">
        <f t="shared" si="16"/>
        <v>7</v>
      </c>
      <c r="AB64" s="57">
        <f t="shared" si="17"/>
        <v>68.8</v>
      </c>
      <c r="AC64">
        <f t="shared" si="18"/>
        <v>83</v>
      </c>
    </row>
    <row r="65" spans="1:29" x14ac:dyDescent="0.25">
      <c r="A65" t="s">
        <v>215</v>
      </c>
      <c r="B65">
        <v>13926</v>
      </c>
      <c r="C65" s="11">
        <v>5705</v>
      </c>
      <c r="D65" s="48">
        <v>89.34</v>
      </c>
      <c r="E65" s="48">
        <v>50.29</v>
      </c>
      <c r="F65" s="56">
        <f t="shared" si="10"/>
        <v>0.35260042815766285</v>
      </c>
      <c r="G65" s="48">
        <v>0.56000000000000005</v>
      </c>
      <c r="H65" s="48">
        <v>78.2</v>
      </c>
      <c r="I65" s="48">
        <v>9.24</v>
      </c>
      <c r="J65" s="9">
        <v>10.35</v>
      </c>
      <c r="K65" s="44">
        <f t="shared" si="11"/>
        <v>0.70113427750579205</v>
      </c>
      <c r="L65" s="9">
        <v>158.82</v>
      </c>
      <c r="M65" s="9">
        <v>64.31</v>
      </c>
      <c r="N65" s="9">
        <v>1.1000000000000001</v>
      </c>
      <c r="O65" s="9">
        <v>0.44</v>
      </c>
      <c r="P65" s="9">
        <v>5.5</v>
      </c>
      <c r="Q65" s="9">
        <v>3.12</v>
      </c>
      <c r="R65" s="9">
        <v>1.1000000000000001</v>
      </c>
      <c r="S65" s="73">
        <f t="shared" si="9"/>
        <v>4.4000000000000004</v>
      </c>
      <c r="T65" s="9">
        <v>0.6</v>
      </c>
      <c r="U65" s="9">
        <v>66.84</v>
      </c>
      <c r="W65">
        <f t="shared" si="12"/>
        <v>53</v>
      </c>
      <c r="X65">
        <f t="shared" si="13"/>
        <v>60</v>
      </c>
      <c r="Y65">
        <f t="shared" si="14"/>
        <v>39</v>
      </c>
      <c r="Z65">
        <f t="shared" si="15"/>
        <v>93</v>
      </c>
      <c r="AA65">
        <f t="shared" si="16"/>
        <v>87</v>
      </c>
      <c r="AB65" s="57">
        <f t="shared" si="17"/>
        <v>66.400000000000006</v>
      </c>
      <c r="AC65">
        <f t="shared" si="18"/>
        <v>72</v>
      </c>
    </row>
    <row r="66" spans="1:29" x14ac:dyDescent="0.25">
      <c r="A66" t="s">
        <v>135</v>
      </c>
      <c r="B66">
        <v>12604</v>
      </c>
      <c r="C66" s="11">
        <v>7380</v>
      </c>
      <c r="D66" s="48">
        <v>84.98</v>
      </c>
      <c r="E66" s="48">
        <v>46.35</v>
      </c>
      <c r="F66" s="56">
        <f t="shared" si="10"/>
        <v>0.33314825097168238</v>
      </c>
      <c r="G66" s="48">
        <v>0.24</v>
      </c>
      <c r="H66" s="48">
        <v>78.06</v>
      </c>
      <c r="I66" s="48">
        <v>6.41</v>
      </c>
      <c r="J66" s="9">
        <v>7.54</v>
      </c>
      <c r="K66" s="44">
        <f t="shared" si="11"/>
        <v>0.71876645301333841</v>
      </c>
      <c r="L66" s="9">
        <v>72.040000000000006</v>
      </c>
      <c r="M66" s="9">
        <v>59.39</v>
      </c>
      <c r="N66" s="9">
        <v>0.51</v>
      </c>
      <c r="O66" s="9">
        <v>0.52</v>
      </c>
      <c r="P66" s="9">
        <v>6.07</v>
      </c>
      <c r="Q66" s="9">
        <v>2.54</v>
      </c>
      <c r="R66" s="9">
        <v>0.94</v>
      </c>
      <c r="S66" s="73">
        <f t="shared" si="9"/>
        <v>5.1300000000000008</v>
      </c>
      <c r="T66" s="9">
        <v>0.41</v>
      </c>
      <c r="U66" s="9">
        <v>70.06</v>
      </c>
      <c r="W66">
        <f t="shared" si="12"/>
        <v>70</v>
      </c>
      <c r="X66">
        <f t="shared" si="13"/>
        <v>61</v>
      </c>
      <c r="Y66">
        <f t="shared" si="14"/>
        <v>21</v>
      </c>
      <c r="Z66">
        <f t="shared" si="15"/>
        <v>105</v>
      </c>
      <c r="AA66">
        <f t="shared" si="16"/>
        <v>98</v>
      </c>
      <c r="AB66" s="57">
        <f t="shared" si="17"/>
        <v>71</v>
      </c>
      <c r="AC66">
        <f t="shared" si="18"/>
        <v>88</v>
      </c>
    </row>
    <row r="67" spans="1:29" x14ac:dyDescent="0.25">
      <c r="A67" t="s">
        <v>104</v>
      </c>
      <c r="B67">
        <v>67599</v>
      </c>
      <c r="C67" s="11">
        <v>3999</v>
      </c>
      <c r="D67" s="48">
        <v>79.930000000000007</v>
      </c>
      <c r="E67" s="48">
        <v>45.4</v>
      </c>
      <c r="F67" s="56">
        <f t="shared" si="10"/>
        <v>0.21321961620469082</v>
      </c>
      <c r="G67" s="48">
        <v>0.02</v>
      </c>
      <c r="H67" s="48">
        <v>67.010000000000005</v>
      </c>
      <c r="I67" s="48">
        <v>12.84</v>
      </c>
      <c r="J67" s="9">
        <v>16.07</v>
      </c>
      <c r="K67" s="44">
        <f t="shared" si="11"/>
        <v>0.46964673172839388</v>
      </c>
      <c r="L67" s="9">
        <v>9.3800000000000008</v>
      </c>
      <c r="M67" s="9">
        <v>67.739999999999995</v>
      </c>
      <c r="N67" s="9">
        <v>0.05</v>
      </c>
      <c r="O67" s="9">
        <v>0.03</v>
      </c>
      <c r="P67" s="9">
        <v>4.71</v>
      </c>
      <c r="Q67" s="9">
        <v>3.71</v>
      </c>
      <c r="R67" s="9">
        <v>1.03</v>
      </c>
      <c r="S67" s="73">
        <f t="shared" si="9"/>
        <v>3.6799999999999997</v>
      </c>
      <c r="T67" s="9">
        <v>0.66</v>
      </c>
      <c r="U67" s="9">
        <v>65.81</v>
      </c>
      <c r="W67">
        <f t="shared" si="12"/>
        <v>49</v>
      </c>
      <c r="X67">
        <f t="shared" si="13"/>
        <v>62</v>
      </c>
      <c r="Y67">
        <f t="shared" si="14"/>
        <v>64</v>
      </c>
      <c r="Z67">
        <f t="shared" si="15"/>
        <v>90</v>
      </c>
      <c r="AA67">
        <f t="shared" si="16"/>
        <v>82</v>
      </c>
      <c r="AB67" s="57">
        <f t="shared" si="17"/>
        <v>69.400000000000006</v>
      </c>
      <c r="AC67">
        <f t="shared" si="18"/>
        <v>85</v>
      </c>
    </row>
    <row r="68" spans="1:29" x14ac:dyDescent="0.25">
      <c r="A68" t="s">
        <v>222</v>
      </c>
      <c r="B68">
        <v>7652</v>
      </c>
      <c r="C68" s="11">
        <v>6280</v>
      </c>
      <c r="D68" s="48">
        <v>72.63</v>
      </c>
      <c r="E68" s="48">
        <v>33.090000000000003</v>
      </c>
      <c r="F68" s="56">
        <f t="shared" si="10"/>
        <v>0.13560773677824564</v>
      </c>
      <c r="G68" s="48">
        <v>0.19</v>
      </c>
      <c r="H68" s="48">
        <v>65.94</v>
      </c>
      <c r="I68" s="48">
        <v>6.6</v>
      </c>
      <c r="J68" s="9">
        <v>9.09</v>
      </c>
      <c r="K68" s="44">
        <f t="shared" si="11"/>
        <v>0.40981485880400614</v>
      </c>
      <c r="L68" s="9">
        <v>140.11000000000001</v>
      </c>
      <c r="M68" s="9">
        <v>50.18</v>
      </c>
      <c r="N68" s="9">
        <v>0.56999999999999995</v>
      </c>
      <c r="O68" s="9">
        <v>0.02</v>
      </c>
      <c r="P68" s="9">
        <v>4.5999999999999996</v>
      </c>
      <c r="Q68" s="9">
        <v>3.92</v>
      </c>
      <c r="R68" s="9">
        <v>0.54</v>
      </c>
      <c r="S68" s="73">
        <f t="shared" si="9"/>
        <v>4.0599999999999996</v>
      </c>
      <c r="T68" s="9">
        <v>1.4</v>
      </c>
      <c r="U68" s="9">
        <v>0</v>
      </c>
      <c r="W68">
        <f t="shared" si="12"/>
        <v>15</v>
      </c>
      <c r="X68">
        <f t="shared" si="13"/>
        <v>63</v>
      </c>
      <c r="Y68">
        <f t="shared" si="14"/>
        <v>45</v>
      </c>
      <c r="Z68">
        <f t="shared" si="15"/>
        <v>1</v>
      </c>
      <c r="AA68">
        <f t="shared" si="16"/>
        <v>107</v>
      </c>
      <c r="AB68" s="57">
        <f t="shared" si="17"/>
        <v>46.2</v>
      </c>
      <c r="AC68">
        <f t="shared" si="18"/>
        <v>14</v>
      </c>
    </row>
    <row r="69" spans="1:29" x14ac:dyDescent="0.25">
      <c r="A69" t="s">
        <v>184</v>
      </c>
      <c r="B69">
        <v>21507</v>
      </c>
      <c r="C69" s="11">
        <v>4744</v>
      </c>
      <c r="D69" s="48">
        <v>72.260000000000005</v>
      </c>
      <c r="E69" s="48">
        <v>28.23</v>
      </c>
      <c r="F69" s="56">
        <f t="shared" si="10"/>
        <v>0.50777873811581675</v>
      </c>
      <c r="G69" s="48">
        <v>0.94</v>
      </c>
      <c r="H69" s="48">
        <v>65.27</v>
      </c>
      <c r="I69" s="48">
        <v>8.83</v>
      </c>
      <c r="J69" s="9">
        <v>12.2</v>
      </c>
      <c r="K69" s="44">
        <f t="shared" si="11"/>
        <v>1.7987202908813913</v>
      </c>
      <c r="L69" s="9">
        <v>185.12</v>
      </c>
      <c r="M69" s="9">
        <v>43.25</v>
      </c>
      <c r="N69" s="9">
        <v>3.33</v>
      </c>
      <c r="O69" s="9">
        <v>0.03</v>
      </c>
      <c r="P69" s="9">
        <v>5.83</v>
      </c>
      <c r="Q69" s="9">
        <v>2.7</v>
      </c>
      <c r="R69" s="9">
        <v>0.48</v>
      </c>
      <c r="S69" s="73">
        <f t="shared" si="9"/>
        <v>5.35</v>
      </c>
      <c r="T69" s="9">
        <v>1.34</v>
      </c>
      <c r="U69" s="9">
        <v>58.74</v>
      </c>
      <c r="W69">
        <f t="shared" si="12"/>
        <v>20</v>
      </c>
      <c r="X69">
        <f t="shared" si="13"/>
        <v>64</v>
      </c>
      <c r="Y69">
        <f t="shared" si="14"/>
        <v>19</v>
      </c>
      <c r="Z69">
        <f t="shared" si="15"/>
        <v>62</v>
      </c>
      <c r="AA69">
        <f t="shared" si="16"/>
        <v>113</v>
      </c>
      <c r="AB69" s="57">
        <f t="shared" si="17"/>
        <v>55.6</v>
      </c>
      <c r="AC69">
        <f t="shared" si="18"/>
        <v>39</v>
      </c>
    </row>
    <row r="70" spans="1:29" x14ac:dyDescent="0.25">
      <c r="A70" t="s">
        <v>210</v>
      </c>
      <c r="B70">
        <v>15393</v>
      </c>
      <c r="C70" s="11">
        <v>4508</v>
      </c>
      <c r="D70" s="48">
        <v>68.47</v>
      </c>
      <c r="E70" s="48">
        <v>20.94</v>
      </c>
      <c r="F70" s="56">
        <v>0</v>
      </c>
      <c r="G70" s="48">
        <v>0</v>
      </c>
      <c r="H70" s="48">
        <v>57.69</v>
      </c>
      <c r="I70" s="48">
        <v>9.36</v>
      </c>
      <c r="J70" s="9">
        <v>13.66</v>
      </c>
      <c r="K70" s="44">
        <f t="shared" ref="K70:K101" si="19">(F70/E70)*100</f>
        <v>0</v>
      </c>
      <c r="L70" s="9">
        <v>0</v>
      </c>
      <c r="M70" s="9">
        <v>36.29</v>
      </c>
      <c r="N70" s="9">
        <v>0</v>
      </c>
      <c r="O70" s="9">
        <v>0.15</v>
      </c>
      <c r="P70" s="9">
        <v>4.76</v>
      </c>
      <c r="Q70" s="9">
        <v>3.09</v>
      </c>
      <c r="R70" s="9">
        <v>0.32</v>
      </c>
      <c r="S70" s="73">
        <f t="shared" si="9"/>
        <v>4.4399999999999995</v>
      </c>
      <c r="T70" s="9">
        <v>0.78</v>
      </c>
      <c r="U70" s="9">
        <v>72.290000000000006</v>
      </c>
      <c r="W70">
        <f t="shared" ref="W70:W101" si="20">RANK(T70,$T$6:$T$396)</f>
        <v>42</v>
      </c>
      <c r="X70">
        <f t="shared" ref="X70:X101" si="21">RANK(D70,$D$6:$D$396)</f>
        <v>65</v>
      </c>
      <c r="Y70">
        <f t="shared" ref="Y70:Y101" si="22">RANK(S70,$S$6:$S$396)</f>
        <v>36</v>
      </c>
      <c r="Z70">
        <f t="shared" ref="Z70:Z101" si="23">RANK(U70,$U$6:$U$396,1)</f>
        <v>109</v>
      </c>
      <c r="AA70">
        <f t="shared" ref="AA70:AA101" si="24">RANK(M70,$M$6:$M$396)</f>
        <v>120</v>
      </c>
      <c r="AB70" s="57">
        <f t="shared" ref="AB70:AB101" si="25">AVERAGE(W70:AA70)</f>
        <v>74.400000000000006</v>
      </c>
      <c r="AC70">
        <f t="shared" ref="AC70:AC101" si="26">RANK(AB70,$AB$6:$AB$396,1)</f>
        <v>97</v>
      </c>
    </row>
    <row r="71" spans="1:29" x14ac:dyDescent="0.25">
      <c r="A71" t="s">
        <v>204</v>
      </c>
      <c r="B71">
        <v>22426</v>
      </c>
      <c r="C71" s="11">
        <v>4468</v>
      </c>
      <c r="D71" s="48">
        <v>61.94</v>
      </c>
      <c r="E71" s="48">
        <v>34.82</v>
      </c>
      <c r="F71" s="56">
        <f t="shared" ref="F71:F77" si="27">G71/(L71/100)</f>
        <v>0.13795298986576113</v>
      </c>
      <c r="G71" s="48">
        <v>0.26</v>
      </c>
      <c r="H71" s="48">
        <v>49.38</v>
      </c>
      <c r="I71" s="48">
        <v>7.95</v>
      </c>
      <c r="J71" s="9">
        <v>12.83</v>
      </c>
      <c r="K71" s="44">
        <f t="shared" si="19"/>
        <v>0.39618894275060634</v>
      </c>
      <c r="L71" s="9">
        <v>188.47</v>
      </c>
      <c r="M71" s="9">
        <v>70.510000000000005</v>
      </c>
      <c r="N71" s="9">
        <v>0.74</v>
      </c>
      <c r="O71" s="9">
        <v>7.0000000000000007E-2</v>
      </c>
      <c r="P71" s="9">
        <v>4.5</v>
      </c>
      <c r="Q71" s="9">
        <v>3.05</v>
      </c>
      <c r="R71" s="9">
        <v>0.7</v>
      </c>
      <c r="S71" s="73">
        <f t="shared" ref="S71:S133" si="28">+P71-R71</f>
        <v>3.8</v>
      </c>
      <c r="T71" s="9">
        <v>0.7</v>
      </c>
      <c r="U71" s="9">
        <v>77.25</v>
      </c>
      <c r="W71">
        <f t="shared" si="20"/>
        <v>46</v>
      </c>
      <c r="X71">
        <f t="shared" si="21"/>
        <v>66</v>
      </c>
      <c r="Y71">
        <f t="shared" si="22"/>
        <v>56</v>
      </c>
      <c r="Z71">
        <f t="shared" si="23"/>
        <v>117</v>
      </c>
      <c r="AA71">
        <f t="shared" si="24"/>
        <v>78</v>
      </c>
      <c r="AB71" s="57">
        <f t="shared" si="25"/>
        <v>72.599999999999994</v>
      </c>
      <c r="AC71">
        <f t="shared" si="26"/>
        <v>93</v>
      </c>
    </row>
    <row r="72" spans="1:29" x14ac:dyDescent="0.25">
      <c r="A72" t="s">
        <v>190</v>
      </c>
      <c r="B72">
        <v>14850</v>
      </c>
      <c r="C72" s="11">
        <v>3834</v>
      </c>
      <c r="D72" s="48">
        <v>57.67</v>
      </c>
      <c r="E72" s="48">
        <v>33.47</v>
      </c>
      <c r="F72" s="56">
        <f t="shared" si="27"/>
        <v>0.23441535221899953</v>
      </c>
      <c r="G72" s="48">
        <v>0.59</v>
      </c>
      <c r="H72" s="48">
        <v>51.74</v>
      </c>
      <c r="I72" s="48">
        <v>5.0999999999999996</v>
      </c>
      <c r="J72" s="9">
        <v>8.84</v>
      </c>
      <c r="K72" s="44">
        <f t="shared" si="19"/>
        <v>0.70037452112040499</v>
      </c>
      <c r="L72" s="9">
        <v>251.69</v>
      </c>
      <c r="M72" s="9">
        <v>64.7</v>
      </c>
      <c r="N72" s="9">
        <v>1.76</v>
      </c>
      <c r="O72" s="9">
        <v>0.15</v>
      </c>
      <c r="P72" s="9">
        <v>4.6100000000000003</v>
      </c>
      <c r="Q72" s="9">
        <v>3.16</v>
      </c>
      <c r="R72" s="9">
        <v>1.55</v>
      </c>
      <c r="S72" s="73">
        <f t="shared" si="28"/>
        <v>3.0600000000000005</v>
      </c>
      <c r="T72" s="9">
        <v>0.15</v>
      </c>
      <c r="U72" s="9">
        <v>66.680000000000007</v>
      </c>
      <c r="W72">
        <f t="shared" si="20"/>
        <v>101</v>
      </c>
      <c r="X72">
        <f t="shared" si="21"/>
        <v>67</v>
      </c>
      <c r="Y72">
        <f t="shared" si="22"/>
        <v>91</v>
      </c>
      <c r="Z72">
        <f t="shared" si="23"/>
        <v>92</v>
      </c>
      <c r="AA72">
        <f t="shared" si="24"/>
        <v>86</v>
      </c>
      <c r="AB72" s="57">
        <f t="shared" si="25"/>
        <v>87.4</v>
      </c>
      <c r="AC72">
        <f t="shared" si="26"/>
        <v>120</v>
      </c>
    </row>
    <row r="73" spans="1:29" x14ac:dyDescent="0.25">
      <c r="A73" t="s">
        <v>188</v>
      </c>
      <c r="B73">
        <v>2792</v>
      </c>
      <c r="C73" s="11">
        <v>3381</v>
      </c>
      <c r="D73" s="48">
        <v>55.46</v>
      </c>
      <c r="E73" s="48">
        <v>19.68</v>
      </c>
      <c r="F73" s="56">
        <f t="shared" si="27"/>
        <v>9.6437485818016797E-2</v>
      </c>
      <c r="G73" s="48">
        <v>0.34</v>
      </c>
      <c r="H73" s="48">
        <v>48.6</v>
      </c>
      <c r="I73" s="48">
        <v>7.09</v>
      </c>
      <c r="J73" s="9">
        <v>12.79</v>
      </c>
      <c r="K73" s="44">
        <f t="shared" si="19"/>
        <v>0.49002787509154877</v>
      </c>
      <c r="L73" s="9">
        <v>352.56</v>
      </c>
      <c r="M73" s="9">
        <v>40.49</v>
      </c>
      <c r="N73" s="9">
        <v>1.75</v>
      </c>
      <c r="O73" s="9">
        <v>0.03</v>
      </c>
      <c r="P73" s="9">
        <v>4.22</v>
      </c>
      <c r="Q73" s="9">
        <v>2.72</v>
      </c>
      <c r="R73" s="9">
        <v>1.1599999999999999</v>
      </c>
      <c r="S73" s="73">
        <f t="shared" si="28"/>
        <v>3.0599999999999996</v>
      </c>
      <c r="T73" s="9">
        <v>0.08</v>
      </c>
      <c r="U73" s="9">
        <v>68.739999999999995</v>
      </c>
      <c r="W73">
        <f t="shared" si="20"/>
        <v>107</v>
      </c>
      <c r="X73">
        <f t="shared" si="21"/>
        <v>68</v>
      </c>
      <c r="Y73">
        <f t="shared" si="22"/>
        <v>92</v>
      </c>
      <c r="Z73">
        <f t="shared" si="23"/>
        <v>99</v>
      </c>
      <c r="AA73">
        <f t="shared" si="24"/>
        <v>116</v>
      </c>
      <c r="AB73" s="57">
        <f t="shared" si="25"/>
        <v>96.4</v>
      </c>
      <c r="AC73">
        <f t="shared" si="26"/>
        <v>128</v>
      </c>
    </row>
    <row r="74" spans="1:29" x14ac:dyDescent="0.25">
      <c r="A74" t="s">
        <v>125</v>
      </c>
      <c r="B74">
        <v>17847</v>
      </c>
      <c r="C74" s="11">
        <v>3418</v>
      </c>
      <c r="D74" s="48">
        <v>54.79</v>
      </c>
      <c r="E74" s="48">
        <v>31.23</v>
      </c>
      <c r="F74" s="56">
        <f t="shared" si="27"/>
        <v>0.14459573442583443</v>
      </c>
      <c r="G74" s="48">
        <v>0.12</v>
      </c>
      <c r="H74" s="48">
        <v>51.69</v>
      </c>
      <c r="I74" s="48">
        <v>5.76</v>
      </c>
      <c r="J74" s="9">
        <v>10.52</v>
      </c>
      <c r="K74" s="44">
        <f t="shared" si="19"/>
        <v>0.46300267187266864</v>
      </c>
      <c r="L74" s="9">
        <v>82.99</v>
      </c>
      <c r="M74" s="9">
        <v>60.41</v>
      </c>
      <c r="N74" s="9">
        <v>0.39</v>
      </c>
      <c r="O74" s="9">
        <v>0.44</v>
      </c>
      <c r="P74" s="9">
        <v>4.93</v>
      </c>
      <c r="Q74" s="9">
        <v>3.17</v>
      </c>
      <c r="R74" s="9">
        <v>0.96</v>
      </c>
      <c r="S74" s="73">
        <f t="shared" si="28"/>
        <v>3.9699999999999998</v>
      </c>
      <c r="T74" s="9">
        <v>0.27</v>
      </c>
      <c r="U74" s="9">
        <v>70.31</v>
      </c>
      <c r="W74">
        <f t="shared" si="20"/>
        <v>88</v>
      </c>
      <c r="X74">
        <f t="shared" si="21"/>
        <v>69</v>
      </c>
      <c r="Y74">
        <f t="shared" si="22"/>
        <v>47</v>
      </c>
      <c r="Z74">
        <f t="shared" si="23"/>
        <v>106</v>
      </c>
      <c r="AA74">
        <f t="shared" si="24"/>
        <v>95</v>
      </c>
      <c r="AB74" s="57">
        <f t="shared" si="25"/>
        <v>81</v>
      </c>
      <c r="AC74">
        <f t="shared" si="26"/>
        <v>111</v>
      </c>
    </row>
    <row r="75" spans="1:29" x14ac:dyDescent="0.25">
      <c r="A75" t="s">
        <v>201</v>
      </c>
      <c r="B75">
        <v>4524</v>
      </c>
      <c r="C75" s="11">
        <v>2328</v>
      </c>
      <c r="D75" s="48">
        <v>49.16</v>
      </c>
      <c r="E75" s="48">
        <v>25.63</v>
      </c>
      <c r="F75" s="56">
        <f t="shared" si="27"/>
        <v>0.28985507246376807</v>
      </c>
      <c r="G75" s="48">
        <v>0.04</v>
      </c>
      <c r="H75" s="48">
        <v>40.479999999999997</v>
      </c>
      <c r="I75" s="48">
        <v>8.39</v>
      </c>
      <c r="J75" s="9">
        <v>17.07</v>
      </c>
      <c r="K75" s="44">
        <f t="shared" si="19"/>
        <v>1.1309210786725248</v>
      </c>
      <c r="L75" s="9">
        <v>13.8</v>
      </c>
      <c r="M75" s="9">
        <v>63.31</v>
      </c>
      <c r="N75" s="9">
        <v>0.17</v>
      </c>
      <c r="O75" s="9">
        <v>0.09</v>
      </c>
      <c r="P75" s="9">
        <v>4.87</v>
      </c>
      <c r="Q75" s="9">
        <v>4.1500000000000004</v>
      </c>
      <c r="R75" s="9">
        <v>1.02</v>
      </c>
      <c r="S75" s="73">
        <f t="shared" si="28"/>
        <v>3.85</v>
      </c>
      <c r="T75" s="9">
        <v>1.38</v>
      </c>
      <c r="U75" s="9">
        <v>53.09</v>
      </c>
      <c r="W75">
        <f t="shared" si="20"/>
        <v>17</v>
      </c>
      <c r="X75">
        <f t="shared" si="21"/>
        <v>70</v>
      </c>
      <c r="Y75">
        <f t="shared" si="22"/>
        <v>52</v>
      </c>
      <c r="Z75">
        <f t="shared" si="23"/>
        <v>42</v>
      </c>
      <c r="AA75">
        <f t="shared" si="24"/>
        <v>89</v>
      </c>
      <c r="AB75" s="57">
        <f t="shared" si="25"/>
        <v>54</v>
      </c>
      <c r="AC75">
        <f t="shared" si="26"/>
        <v>35</v>
      </c>
    </row>
    <row r="76" spans="1:29" x14ac:dyDescent="0.25">
      <c r="A76" t="s">
        <v>224</v>
      </c>
      <c r="B76">
        <v>67683</v>
      </c>
      <c r="C76" s="11">
        <v>2063</v>
      </c>
      <c r="D76" s="48">
        <v>45.65</v>
      </c>
      <c r="E76" s="48">
        <v>9.4700000000000006</v>
      </c>
      <c r="F76" s="56">
        <f t="shared" si="27"/>
        <v>4.0666937779585202E-2</v>
      </c>
      <c r="G76" s="48">
        <v>0.03</v>
      </c>
      <c r="H76" s="48">
        <v>39.840000000000003</v>
      </c>
      <c r="I76" s="48">
        <v>5.77</v>
      </c>
      <c r="J76" s="9">
        <v>12.65</v>
      </c>
      <c r="K76" s="44">
        <f t="shared" si="19"/>
        <v>0.42942912122054067</v>
      </c>
      <c r="L76" s="9">
        <v>73.77</v>
      </c>
      <c r="M76" s="9">
        <v>23.77</v>
      </c>
      <c r="N76" s="9">
        <v>0.34</v>
      </c>
      <c r="O76" s="9">
        <v>0.18</v>
      </c>
      <c r="P76" s="9">
        <v>5.22</v>
      </c>
      <c r="Q76" s="9">
        <v>1.81</v>
      </c>
      <c r="R76" s="9">
        <v>0.71</v>
      </c>
      <c r="S76" s="73">
        <f t="shared" si="28"/>
        <v>4.51</v>
      </c>
      <c r="T76" s="9">
        <v>0.06</v>
      </c>
      <c r="U76" s="9">
        <v>72.53</v>
      </c>
      <c r="W76">
        <f t="shared" si="20"/>
        <v>108</v>
      </c>
      <c r="X76">
        <f t="shared" si="21"/>
        <v>71</v>
      </c>
      <c r="Y76">
        <f t="shared" si="22"/>
        <v>33</v>
      </c>
      <c r="Z76">
        <f t="shared" si="23"/>
        <v>110</v>
      </c>
      <c r="AA76">
        <f t="shared" si="24"/>
        <v>128</v>
      </c>
      <c r="AB76" s="57">
        <f t="shared" si="25"/>
        <v>90</v>
      </c>
      <c r="AC76">
        <f t="shared" si="26"/>
        <v>123</v>
      </c>
    </row>
    <row r="77" spans="1:29" x14ac:dyDescent="0.25">
      <c r="A77" t="s">
        <v>116</v>
      </c>
      <c r="B77">
        <v>67340</v>
      </c>
      <c r="C77" s="11">
        <v>2526</v>
      </c>
      <c r="D77" s="48">
        <v>45.17</v>
      </c>
      <c r="E77" s="48">
        <v>14.45</v>
      </c>
      <c r="F77" s="56">
        <f t="shared" si="27"/>
        <v>0.18770530267480059</v>
      </c>
      <c r="G77" s="48">
        <v>0.04</v>
      </c>
      <c r="H77" s="48">
        <v>39.06</v>
      </c>
      <c r="I77" s="48">
        <v>6.04</v>
      </c>
      <c r="J77" s="9">
        <v>13.37</v>
      </c>
      <c r="K77" s="44">
        <f t="shared" si="19"/>
        <v>1.2989986344276858</v>
      </c>
      <c r="L77" s="9">
        <v>21.31</v>
      </c>
      <c r="M77" s="9">
        <v>37.01</v>
      </c>
      <c r="N77" s="9">
        <v>0.25</v>
      </c>
      <c r="O77" s="9">
        <v>0.02</v>
      </c>
      <c r="P77" s="9">
        <v>4.5199999999999996</v>
      </c>
      <c r="Q77" s="9">
        <v>2.75</v>
      </c>
      <c r="R77" s="9">
        <v>1.05</v>
      </c>
      <c r="S77" s="73">
        <f t="shared" si="28"/>
        <v>3.4699999999999998</v>
      </c>
      <c r="T77" s="9">
        <v>0.57999999999999996</v>
      </c>
      <c r="U77" s="9">
        <v>54.38</v>
      </c>
      <c r="W77">
        <f t="shared" si="20"/>
        <v>55</v>
      </c>
      <c r="X77">
        <f t="shared" si="21"/>
        <v>72</v>
      </c>
      <c r="Y77">
        <f t="shared" si="22"/>
        <v>73</v>
      </c>
      <c r="Z77">
        <f t="shared" si="23"/>
        <v>43</v>
      </c>
      <c r="AA77">
        <f t="shared" si="24"/>
        <v>118</v>
      </c>
      <c r="AB77" s="57">
        <f t="shared" si="25"/>
        <v>72.2</v>
      </c>
      <c r="AC77">
        <f t="shared" si="26"/>
        <v>90</v>
      </c>
    </row>
    <row r="78" spans="1:29" x14ac:dyDescent="0.25">
      <c r="A78" t="s">
        <v>138</v>
      </c>
      <c r="B78">
        <v>11400</v>
      </c>
      <c r="C78" s="11">
        <v>3010</v>
      </c>
      <c r="D78" s="48">
        <v>44.91</v>
      </c>
      <c r="E78" s="48">
        <v>21.07</v>
      </c>
      <c r="F78" s="56">
        <v>0</v>
      </c>
      <c r="G78" s="48">
        <v>0</v>
      </c>
      <c r="H78" s="48">
        <v>39.869999999999997</v>
      </c>
      <c r="I78" s="48">
        <v>4.95</v>
      </c>
      <c r="J78" s="9">
        <v>11.02</v>
      </c>
      <c r="K78" s="44">
        <f t="shared" si="19"/>
        <v>0</v>
      </c>
      <c r="L78" s="9">
        <v>0</v>
      </c>
      <c r="M78" s="9">
        <v>52.84</v>
      </c>
      <c r="N78" s="9">
        <v>0</v>
      </c>
      <c r="O78" s="9">
        <v>0</v>
      </c>
      <c r="P78" s="9">
        <v>4.28</v>
      </c>
      <c r="Q78" s="9">
        <v>4.84</v>
      </c>
      <c r="R78" s="9">
        <v>2.14</v>
      </c>
      <c r="S78" s="73">
        <f t="shared" si="28"/>
        <v>2.14</v>
      </c>
      <c r="T78" s="9">
        <v>0.62</v>
      </c>
      <c r="U78" s="9">
        <v>49.75</v>
      </c>
      <c r="W78">
        <f t="shared" si="20"/>
        <v>51</v>
      </c>
      <c r="X78">
        <f t="shared" si="21"/>
        <v>73</v>
      </c>
      <c r="Y78">
        <f t="shared" si="22"/>
        <v>118</v>
      </c>
      <c r="Z78">
        <f t="shared" si="23"/>
        <v>24</v>
      </c>
      <c r="AA78">
        <f t="shared" si="24"/>
        <v>104</v>
      </c>
      <c r="AB78" s="57">
        <f t="shared" si="25"/>
        <v>74</v>
      </c>
      <c r="AC78">
        <f t="shared" si="26"/>
        <v>95</v>
      </c>
    </row>
    <row r="79" spans="1:29" x14ac:dyDescent="0.25">
      <c r="A79" t="s">
        <v>102</v>
      </c>
      <c r="B79">
        <v>5256</v>
      </c>
      <c r="C79" s="11">
        <v>1471</v>
      </c>
      <c r="D79" s="48">
        <v>40.53</v>
      </c>
      <c r="E79" s="48">
        <v>21.05</v>
      </c>
      <c r="F79" s="56">
        <f>G79/(L79/100)</f>
        <v>0.13223397635345363</v>
      </c>
      <c r="G79" s="48">
        <v>0.17</v>
      </c>
      <c r="H79" s="48">
        <v>35.56</v>
      </c>
      <c r="I79" s="48">
        <v>4.9400000000000004</v>
      </c>
      <c r="J79" s="9">
        <v>12.18</v>
      </c>
      <c r="K79" s="44">
        <f t="shared" si="19"/>
        <v>0.62818991141783187</v>
      </c>
      <c r="L79" s="9">
        <v>128.56</v>
      </c>
      <c r="M79" s="9">
        <v>59.21</v>
      </c>
      <c r="N79" s="9">
        <v>0.83</v>
      </c>
      <c r="O79" s="9">
        <v>0</v>
      </c>
      <c r="P79" s="9">
        <v>4.99</v>
      </c>
      <c r="Q79" s="9">
        <v>3.99</v>
      </c>
      <c r="R79" s="9">
        <v>2.02</v>
      </c>
      <c r="S79" s="73">
        <f t="shared" si="28"/>
        <v>2.97</v>
      </c>
      <c r="T79" s="9">
        <v>0.73</v>
      </c>
      <c r="U79" s="9">
        <v>45.17</v>
      </c>
      <c r="W79">
        <f t="shared" si="20"/>
        <v>44</v>
      </c>
      <c r="X79">
        <f t="shared" si="21"/>
        <v>74</v>
      </c>
      <c r="Y79">
        <f t="shared" si="22"/>
        <v>97</v>
      </c>
      <c r="Z79">
        <f t="shared" si="23"/>
        <v>13</v>
      </c>
      <c r="AA79">
        <f t="shared" si="24"/>
        <v>99</v>
      </c>
      <c r="AB79" s="57">
        <f t="shared" si="25"/>
        <v>65.400000000000006</v>
      </c>
      <c r="AC79">
        <f t="shared" si="26"/>
        <v>66</v>
      </c>
    </row>
    <row r="80" spans="1:29" x14ac:dyDescent="0.25">
      <c r="A80" t="s">
        <v>172</v>
      </c>
      <c r="B80">
        <v>10954</v>
      </c>
      <c r="C80" s="11">
        <v>2492</v>
      </c>
      <c r="D80" s="48">
        <v>37.270000000000003</v>
      </c>
      <c r="E80" s="48">
        <v>16.95</v>
      </c>
      <c r="F80" s="56">
        <f>G80/(L80/100)</f>
        <v>3.584871840831691E-2</v>
      </c>
      <c r="G80" s="48">
        <v>0.02</v>
      </c>
      <c r="H80" s="48">
        <v>33.4</v>
      </c>
      <c r="I80" s="48">
        <v>3.71</v>
      </c>
      <c r="J80" s="9">
        <v>9.94</v>
      </c>
      <c r="K80" s="44">
        <f t="shared" si="19"/>
        <v>0.21149686376588148</v>
      </c>
      <c r="L80" s="9">
        <v>55.79</v>
      </c>
      <c r="M80" s="9">
        <v>50.74</v>
      </c>
      <c r="N80" s="9">
        <v>0.14000000000000001</v>
      </c>
      <c r="O80" s="9">
        <v>0.25</v>
      </c>
      <c r="P80" s="9">
        <v>5.93</v>
      </c>
      <c r="Q80" s="9">
        <v>2.41</v>
      </c>
      <c r="R80" s="9">
        <v>1.41</v>
      </c>
      <c r="S80" s="73">
        <f t="shared" si="28"/>
        <v>4.5199999999999996</v>
      </c>
      <c r="T80" s="9">
        <v>0.22</v>
      </c>
      <c r="U80" s="9">
        <v>66.42</v>
      </c>
      <c r="W80">
        <f t="shared" si="20"/>
        <v>92</v>
      </c>
      <c r="X80">
        <f t="shared" si="21"/>
        <v>75</v>
      </c>
      <c r="Y80">
        <f t="shared" si="22"/>
        <v>31</v>
      </c>
      <c r="Z80">
        <f t="shared" si="23"/>
        <v>91</v>
      </c>
      <c r="AA80">
        <f t="shared" si="24"/>
        <v>106</v>
      </c>
      <c r="AB80" s="57">
        <f t="shared" si="25"/>
        <v>79</v>
      </c>
      <c r="AC80">
        <f t="shared" si="26"/>
        <v>107</v>
      </c>
    </row>
    <row r="81" spans="1:29" x14ac:dyDescent="0.25">
      <c r="A81" t="s">
        <v>216</v>
      </c>
      <c r="B81">
        <v>16067</v>
      </c>
      <c r="C81" s="11">
        <v>2220</v>
      </c>
      <c r="D81" s="48">
        <v>36.4</v>
      </c>
      <c r="E81" s="48">
        <v>8.93</v>
      </c>
      <c r="F81" s="56">
        <f>G81/(L81/100)</f>
        <v>0.13227513227513227</v>
      </c>
      <c r="G81" s="48">
        <v>0.01</v>
      </c>
      <c r="H81" s="48">
        <v>31.95</v>
      </c>
      <c r="I81" s="48">
        <v>4.41</v>
      </c>
      <c r="J81" s="9">
        <v>12.12</v>
      </c>
      <c r="K81" s="44">
        <f t="shared" si="19"/>
        <v>1.4812444823643032</v>
      </c>
      <c r="L81" s="9">
        <v>7.56</v>
      </c>
      <c r="M81" s="9">
        <v>27.96</v>
      </c>
      <c r="N81" s="9">
        <v>0.16</v>
      </c>
      <c r="O81" s="9">
        <v>0.28000000000000003</v>
      </c>
      <c r="P81" s="9">
        <v>5.92</v>
      </c>
      <c r="Q81" s="9">
        <v>2.0499999999999998</v>
      </c>
      <c r="R81" s="9">
        <v>0.91</v>
      </c>
      <c r="S81" s="73">
        <f t="shared" si="28"/>
        <v>5.01</v>
      </c>
      <c r="T81" s="9">
        <v>0.45</v>
      </c>
      <c r="U81" s="9">
        <v>60.07</v>
      </c>
      <c r="W81">
        <f t="shared" si="20"/>
        <v>65</v>
      </c>
      <c r="X81">
        <f t="shared" si="21"/>
        <v>76</v>
      </c>
      <c r="Y81">
        <f t="shared" si="22"/>
        <v>22</v>
      </c>
      <c r="Z81">
        <f t="shared" si="23"/>
        <v>71</v>
      </c>
      <c r="AA81">
        <f t="shared" si="24"/>
        <v>126</v>
      </c>
      <c r="AB81" s="57">
        <f t="shared" si="25"/>
        <v>72</v>
      </c>
      <c r="AC81">
        <f t="shared" si="26"/>
        <v>89</v>
      </c>
    </row>
    <row r="82" spans="1:29" x14ac:dyDescent="0.25">
      <c r="A82" t="s">
        <v>106</v>
      </c>
      <c r="B82">
        <v>67872</v>
      </c>
      <c r="C82" s="11">
        <v>3983</v>
      </c>
      <c r="D82" s="48">
        <v>35.51</v>
      </c>
      <c r="E82" s="48">
        <v>18.47</v>
      </c>
      <c r="F82" s="56">
        <f>G82/(L82/100)</f>
        <v>0.12989824637367395</v>
      </c>
      <c r="G82" s="48">
        <v>0.06</v>
      </c>
      <c r="H82" s="48">
        <v>29.82</v>
      </c>
      <c r="I82" s="48">
        <v>5.57</v>
      </c>
      <c r="J82" s="9">
        <v>15.67</v>
      </c>
      <c r="K82" s="44">
        <f t="shared" si="19"/>
        <v>0.70329315849309126</v>
      </c>
      <c r="L82" s="9">
        <v>46.19</v>
      </c>
      <c r="M82" s="9">
        <v>61.94</v>
      </c>
      <c r="N82" s="9">
        <v>0.31</v>
      </c>
      <c r="O82" s="9">
        <v>0.3</v>
      </c>
      <c r="P82" s="9">
        <v>4.54</v>
      </c>
      <c r="Q82" s="9">
        <v>3.81</v>
      </c>
      <c r="R82" s="9">
        <v>0.09</v>
      </c>
      <c r="S82" s="73">
        <f t="shared" si="28"/>
        <v>4.45</v>
      </c>
      <c r="T82" s="9">
        <v>1.31</v>
      </c>
      <c r="U82" s="9">
        <v>67.489999999999995</v>
      </c>
      <c r="W82">
        <f t="shared" si="20"/>
        <v>21</v>
      </c>
      <c r="X82">
        <f t="shared" si="21"/>
        <v>77</v>
      </c>
      <c r="Y82">
        <f t="shared" si="22"/>
        <v>34</v>
      </c>
      <c r="Z82">
        <f t="shared" si="23"/>
        <v>96</v>
      </c>
      <c r="AA82">
        <f t="shared" si="24"/>
        <v>94</v>
      </c>
      <c r="AB82" s="57">
        <f t="shared" si="25"/>
        <v>64.400000000000006</v>
      </c>
      <c r="AC82">
        <f t="shared" si="26"/>
        <v>62</v>
      </c>
    </row>
    <row r="83" spans="1:29" x14ac:dyDescent="0.25">
      <c r="A83" t="s">
        <v>206</v>
      </c>
      <c r="B83">
        <v>8616</v>
      </c>
      <c r="C83" s="11">
        <v>1561</v>
      </c>
      <c r="D83" s="48">
        <v>34.5</v>
      </c>
      <c r="E83" s="48">
        <v>9.9499999999999993</v>
      </c>
      <c r="F83" s="56">
        <f>G83/(L83/100)</f>
        <v>4.5326635063929435E-2</v>
      </c>
      <c r="G83" s="48">
        <v>0.24</v>
      </c>
      <c r="H83" s="48">
        <v>27.63</v>
      </c>
      <c r="I83" s="48">
        <v>6.85</v>
      </c>
      <c r="J83" s="9">
        <v>19.84</v>
      </c>
      <c r="K83" s="44">
        <f t="shared" si="19"/>
        <v>0.45554407099426569</v>
      </c>
      <c r="L83" s="9">
        <v>529.49</v>
      </c>
      <c r="M83" s="9">
        <v>36</v>
      </c>
      <c r="N83" s="9">
        <v>2.41</v>
      </c>
      <c r="O83" s="9">
        <v>-0.01</v>
      </c>
      <c r="P83" s="9">
        <v>4.4000000000000004</v>
      </c>
      <c r="Q83" s="9">
        <v>3.6</v>
      </c>
      <c r="R83" s="9">
        <v>1.93</v>
      </c>
      <c r="S83" s="73">
        <f t="shared" si="28"/>
        <v>2.4700000000000006</v>
      </c>
      <c r="T83" s="9">
        <v>0.57999999999999996</v>
      </c>
      <c r="U83" s="9">
        <v>45.03</v>
      </c>
      <c r="W83">
        <f t="shared" si="20"/>
        <v>55</v>
      </c>
      <c r="X83">
        <f t="shared" si="21"/>
        <v>78</v>
      </c>
      <c r="Y83">
        <f t="shared" si="22"/>
        <v>114</v>
      </c>
      <c r="Z83">
        <f t="shared" si="23"/>
        <v>11</v>
      </c>
      <c r="AA83">
        <f t="shared" si="24"/>
        <v>123</v>
      </c>
      <c r="AB83" s="57">
        <f t="shared" si="25"/>
        <v>76.2</v>
      </c>
      <c r="AC83">
        <f t="shared" si="26"/>
        <v>100</v>
      </c>
    </row>
    <row r="84" spans="1:29" x14ac:dyDescent="0.25">
      <c r="A84" t="s">
        <v>221</v>
      </c>
      <c r="B84">
        <v>10623</v>
      </c>
      <c r="C84" s="11">
        <v>1600</v>
      </c>
      <c r="D84" s="48">
        <v>28.69</v>
      </c>
      <c r="E84" s="48">
        <v>9.33</v>
      </c>
      <c r="F84" s="56">
        <v>0</v>
      </c>
      <c r="G84" s="48">
        <v>0</v>
      </c>
      <c r="H84" s="48">
        <v>25.73</v>
      </c>
      <c r="I84" s="48">
        <v>2.92</v>
      </c>
      <c r="J84" s="9">
        <v>10.19</v>
      </c>
      <c r="K84" s="44">
        <f t="shared" si="19"/>
        <v>0</v>
      </c>
      <c r="L84" s="9">
        <v>0</v>
      </c>
      <c r="M84" s="9">
        <v>36.26</v>
      </c>
      <c r="N84" s="9">
        <v>0</v>
      </c>
      <c r="O84" s="9">
        <v>0.04</v>
      </c>
      <c r="P84" s="9">
        <v>4.62</v>
      </c>
      <c r="Q84" s="9">
        <v>3.64</v>
      </c>
      <c r="R84" s="9">
        <v>1.1399999999999999</v>
      </c>
      <c r="S84" s="73">
        <f t="shared" si="28"/>
        <v>3.4800000000000004</v>
      </c>
      <c r="T84" s="9">
        <v>0.92</v>
      </c>
      <c r="U84" s="9">
        <v>50.93</v>
      </c>
      <c r="W84">
        <f t="shared" si="20"/>
        <v>35</v>
      </c>
      <c r="X84">
        <f t="shared" si="21"/>
        <v>79</v>
      </c>
      <c r="Y84">
        <f t="shared" si="22"/>
        <v>71</v>
      </c>
      <c r="Z84">
        <f t="shared" si="23"/>
        <v>31</v>
      </c>
      <c r="AA84">
        <f t="shared" si="24"/>
        <v>121</v>
      </c>
      <c r="AB84" s="57">
        <f t="shared" si="25"/>
        <v>67.400000000000006</v>
      </c>
      <c r="AC84">
        <f t="shared" si="26"/>
        <v>78</v>
      </c>
    </row>
    <row r="85" spans="1:29" x14ac:dyDescent="0.25">
      <c r="A85" t="s">
        <v>166</v>
      </c>
      <c r="B85">
        <v>24924</v>
      </c>
      <c r="C85" s="11">
        <v>1478</v>
      </c>
      <c r="D85" s="48">
        <v>28.38</v>
      </c>
      <c r="E85" s="48">
        <v>23.89</v>
      </c>
      <c r="F85" s="56">
        <v>0</v>
      </c>
      <c r="G85" s="48">
        <v>0</v>
      </c>
      <c r="H85" s="48">
        <v>22.17</v>
      </c>
      <c r="I85" s="48">
        <v>4.63</v>
      </c>
      <c r="J85" s="9">
        <v>16.309999999999999</v>
      </c>
      <c r="K85" s="44">
        <f t="shared" si="19"/>
        <v>0</v>
      </c>
      <c r="L85" s="9">
        <v>0</v>
      </c>
      <c r="M85" s="9">
        <v>107.75</v>
      </c>
      <c r="N85" s="9">
        <v>0</v>
      </c>
      <c r="O85" s="9">
        <v>0.1</v>
      </c>
      <c r="P85" s="9">
        <v>5.65</v>
      </c>
      <c r="Q85" s="9">
        <v>4.63</v>
      </c>
      <c r="R85" s="9">
        <v>3.14</v>
      </c>
      <c r="S85" s="73">
        <f t="shared" si="28"/>
        <v>2.5100000000000002</v>
      </c>
      <c r="T85" s="9">
        <v>0.36</v>
      </c>
      <c r="U85" s="9">
        <v>45.67</v>
      </c>
      <c r="W85">
        <f t="shared" si="20"/>
        <v>78</v>
      </c>
      <c r="X85">
        <f t="shared" si="21"/>
        <v>80</v>
      </c>
      <c r="Y85">
        <f t="shared" si="22"/>
        <v>113</v>
      </c>
      <c r="Z85">
        <f t="shared" si="23"/>
        <v>15</v>
      </c>
      <c r="AA85">
        <f t="shared" si="24"/>
        <v>10</v>
      </c>
      <c r="AB85" s="57">
        <f t="shared" si="25"/>
        <v>59.2</v>
      </c>
      <c r="AC85">
        <f t="shared" si="26"/>
        <v>48</v>
      </c>
    </row>
    <row r="86" spans="1:29" x14ac:dyDescent="0.25">
      <c r="A86" t="s">
        <v>185</v>
      </c>
      <c r="B86">
        <v>8828</v>
      </c>
      <c r="C86" s="11">
        <v>3599</v>
      </c>
      <c r="D86" s="48">
        <v>28.03</v>
      </c>
      <c r="E86" s="48">
        <v>21.24</v>
      </c>
      <c r="F86" s="56">
        <f t="shared" ref="F86:F94" si="29">G86/(L86/100)</f>
        <v>6.0725671777744038E-2</v>
      </c>
      <c r="G86" s="48">
        <v>0.16</v>
      </c>
      <c r="H86" s="48">
        <v>23.22</v>
      </c>
      <c r="I86" s="48">
        <v>3.53</v>
      </c>
      <c r="J86" s="9">
        <v>12.58</v>
      </c>
      <c r="K86" s="44">
        <f t="shared" si="19"/>
        <v>0.28590240949973655</v>
      </c>
      <c r="L86" s="9">
        <v>263.48</v>
      </c>
      <c r="M86" s="9">
        <v>91.5</v>
      </c>
      <c r="N86" s="9">
        <v>0.74</v>
      </c>
      <c r="O86" s="9">
        <v>0.04</v>
      </c>
      <c r="P86" s="9">
        <v>5.26</v>
      </c>
      <c r="Q86" s="9">
        <v>5.31</v>
      </c>
      <c r="R86" s="9">
        <v>0.92</v>
      </c>
      <c r="S86" s="73">
        <f t="shared" si="28"/>
        <v>4.34</v>
      </c>
      <c r="T86" s="9">
        <v>1.39</v>
      </c>
      <c r="U86" s="9">
        <v>58.2</v>
      </c>
      <c r="W86">
        <f t="shared" si="20"/>
        <v>16</v>
      </c>
      <c r="X86">
        <f t="shared" si="21"/>
        <v>81</v>
      </c>
      <c r="Y86">
        <f t="shared" si="22"/>
        <v>41</v>
      </c>
      <c r="Z86">
        <f t="shared" si="23"/>
        <v>61</v>
      </c>
      <c r="AA86">
        <f t="shared" si="24"/>
        <v>34</v>
      </c>
      <c r="AB86" s="57">
        <f t="shared" si="25"/>
        <v>46.6</v>
      </c>
      <c r="AC86">
        <f t="shared" si="26"/>
        <v>15</v>
      </c>
    </row>
    <row r="87" spans="1:29" x14ac:dyDescent="0.25">
      <c r="A87" t="s">
        <v>153</v>
      </c>
      <c r="B87">
        <v>67767</v>
      </c>
      <c r="C87" s="11">
        <v>1810</v>
      </c>
      <c r="D87" s="48">
        <v>27.72</v>
      </c>
      <c r="E87" s="48">
        <v>16.7</v>
      </c>
      <c r="F87" s="56">
        <f t="shared" si="29"/>
        <v>6.4543889845094668E-2</v>
      </c>
      <c r="G87" s="48">
        <v>0.48</v>
      </c>
      <c r="H87" s="48">
        <v>24.21</v>
      </c>
      <c r="I87" s="48">
        <v>3.46</v>
      </c>
      <c r="J87" s="9">
        <v>12.47</v>
      </c>
      <c r="K87" s="44">
        <f t="shared" si="19"/>
        <v>0.38649035835386031</v>
      </c>
      <c r="L87" s="9">
        <v>743.68</v>
      </c>
      <c r="M87" s="9">
        <v>69</v>
      </c>
      <c r="N87" s="9">
        <v>2.88</v>
      </c>
      <c r="O87" s="9">
        <v>0.73</v>
      </c>
      <c r="P87" s="9">
        <v>4.5999999999999996</v>
      </c>
      <c r="Q87" s="9">
        <v>3.04</v>
      </c>
      <c r="R87" s="9">
        <v>1.51</v>
      </c>
      <c r="S87" s="73">
        <f t="shared" si="28"/>
        <v>3.09</v>
      </c>
      <c r="T87" s="9">
        <v>0.14000000000000001</v>
      </c>
      <c r="U87" s="9">
        <v>56.21</v>
      </c>
      <c r="W87">
        <f t="shared" si="20"/>
        <v>102</v>
      </c>
      <c r="X87">
        <f t="shared" si="21"/>
        <v>82</v>
      </c>
      <c r="Y87">
        <f t="shared" si="22"/>
        <v>89</v>
      </c>
      <c r="Z87">
        <f t="shared" si="23"/>
        <v>54</v>
      </c>
      <c r="AA87">
        <f t="shared" si="24"/>
        <v>80</v>
      </c>
      <c r="AB87" s="57">
        <f t="shared" si="25"/>
        <v>81.400000000000006</v>
      </c>
      <c r="AC87">
        <f t="shared" si="26"/>
        <v>112</v>
      </c>
    </row>
    <row r="88" spans="1:29" x14ac:dyDescent="0.25">
      <c r="A88" t="s">
        <v>177</v>
      </c>
      <c r="B88">
        <v>12666</v>
      </c>
      <c r="C88" s="11">
        <v>2964</v>
      </c>
      <c r="D88" s="48">
        <v>27.56</v>
      </c>
      <c r="E88" s="48">
        <v>20.87</v>
      </c>
      <c r="F88" s="56">
        <f t="shared" si="29"/>
        <v>6.4905406379961061E-2</v>
      </c>
      <c r="G88" s="48">
        <v>0.27</v>
      </c>
      <c r="H88" s="48">
        <v>23.71</v>
      </c>
      <c r="I88" s="48">
        <v>3.27</v>
      </c>
      <c r="J88" s="9">
        <v>11.88</v>
      </c>
      <c r="K88" s="44">
        <f t="shared" si="19"/>
        <v>0.31099859309995714</v>
      </c>
      <c r="L88" s="9">
        <v>415.99</v>
      </c>
      <c r="M88" s="9">
        <v>88.02</v>
      </c>
      <c r="N88" s="9">
        <v>1.3</v>
      </c>
      <c r="O88" s="9">
        <v>0.22</v>
      </c>
      <c r="P88" s="9">
        <v>6.55</v>
      </c>
      <c r="Q88" s="9">
        <v>4.93</v>
      </c>
      <c r="R88" s="9">
        <v>2.14</v>
      </c>
      <c r="S88" s="73">
        <f t="shared" si="28"/>
        <v>4.41</v>
      </c>
      <c r="T88" s="9">
        <v>0.95</v>
      </c>
      <c r="U88" s="9">
        <v>58.98</v>
      </c>
      <c r="W88">
        <f t="shared" si="20"/>
        <v>34</v>
      </c>
      <c r="X88">
        <f t="shared" si="21"/>
        <v>83</v>
      </c>
      <c r="Y88">
        <f t="shared" si="22"/>
        <v>37</v>
      </c>
      <c r="Z88">
        <f t="shared" si="23"/>
        <v>65</v>
      </c>
      <c r="AA88">
        <f t="shared" si="24"/>
        <v>42</v>
      </c>
      <c r="AB88" s="57">
        <f t="shared" si="25"/>
        <v>52.2</v>
      </c>
      <c r="AC88">
        <f t="shared" si="26"/>
        <v>27</v>
      </c>
    </row>
    <row r="89" spans="1:29" x14ac:dyDescent="0.25">
      <c r="A89" t="s">
        <v>179</v>
      </c>
      <c r="B89">
        <v>10065</v>
      </c>
      <c r="C89" s="11">
        <v>2730</v>
      </c>
      <c r="D89" s="48">
        <v>27.25</v>
      </c>
      <c r="E89" s="48">
        <v>11.02</v>
      </c>
      <c r="F89" s="56">
        <f t="shared" si="29"/>
        <v>0.12841987716359576</v>
      </c>
      <c r="G89" s="48">
        <v>0.46</v>
      </c>
      <c r="H89" s="48">
        <v>23.89</v>
      </c>
      <c r="I89" s="48">
        <v>3.43</v>
      </c>
      <c r="J89" s="9">
        <v>12.56</v>
      </c>
      <c r="K89" s="44">
        <f t="shared" si="19"/>
        <v>1.1653346385081287</v>
      </c>
      <c r="L89" s="9">
        <v>358.2</v>
      </c>
      <c r="M89" s="9">
        <v>46.11</v>
      </c>
      <c r="N89" s="9">
        <v>4.1399999999999997</v>
      </c>
      <c r="O89" s="9">
        <v>0.52</v>
      </c>
      <c r="P89" s="9">
        <v>6.62</v>
      </c>
      <c r="Q89" s="9">
        <v>3.2</v>
      </c>
      <c r="R89" s="9">
        <v>1.1499999999999999</v>
      </c>
      <c r="S89" s="73">
        <f t="shared" si="28"/>
        <v>5.4700000000000006</v>
      </c>
      <c r="T89" s="9">
        <v>1.28</v>
      </c>
      <c r="U89" s="9">
        <v>51.82</v>
      </c>
      <c r="W89">
        <f t="shared" si="20"/>
        <v>22</v>
      </c>
      <c r="X89">
        <f t="shared" si="21"/>
        <v>84</v>
      </c>
      <c r="Y89">
        <f t="shared" si="22"/>
        <v>18</v>
      </c>
      <c r="Z89">
        <f t="shared" si="23"/>
        <v>35</v>
      </c>
      <c r="AA89">
        <f t="shared" si="24"/>
        <v>110</v>
      </c>
      <c r="AB89" s="57">
        <f t="shared" si="25"/>
        <v>53.8</v>
      </c>
      <c r="AC89">
        <f t="shared" si="26"/>
        <v>33</v>
      </c>
    </row>
    <row r="90" spans="1:29" x14ac:dyDescent="0.25">
      <c r="A90" t="s">
        <v>161</v>
      </c>
      <c r="B90">
        <v>4472</v>
      </c>
      <c r="C90" s="11">
        <v>1583</v>
      </c>
      <c r="D90" s="48">
        <v>26.74</v>
      </c>
      <c r="E90" s="48">
        <v>12.57</v>
      </c>
      <c r="F90" s="56">
        <f t="shared" si="29"/>
        <v>7.1787508973438621E-2</v>
      </c>
      <c r="G90" s="48">
        <v>0.01</v>
      </c>
      <c r="H90" s="48">
        <v>21.95</v>
      </c>
      <c r="I90" s="48">
        <v>4.7699999999999996</v>
      </c>
      <c r="J90" s="9">
        <v>17.82</v>
      </c>
      <c r="K90" s="44">
        <f t="shared" si="19"/>
        <v>0.5711019011411187</v>
      </c>
      <c r="L90" s="9">
        <v>13.93</v>
      </c>
      <c r="M90" s="9">
        <v>57.26</v>
      </c>
      <c r="N90" s="9">
        <v>0.08</v>
      </c>
      <c r="O90" s="9">
        <v>7.0000000000000007E-2</v>
      </c>
      <c r="P90" s="9">
        <v>5.0599999999999996</v>
      </c>
      <c r="Q90" s="9">
        <v>2.67</v>
      </c>
      <c r="R90" s="9">
        <v>1.21</v>
      </c>
      <c r="S90" s="73">
        <f t="shared" si="28"/>
        <v>3.8499999999999996</v>
      </c>
      <c r="T90" s="9">
        <v>0.51</v>
      </c>
      <c r="U90" s="9">
        <v>58.87</v>
      </c>
      <c r="W90">
        <f t="shared" si="20"/>
        <v>61</v>
      </c>
      <c r="X90">
        <f t="shared" si="21"/>
        <v>85</v>
      </c>
      <c r="Y90">
        <f t="shared" si="22"/>
        <v>53</v>
      </c>
      <c r="Z90">
        <f t="shared" si="23"/>
        <v>63</v>
      </c>
      <c r="AA90">
        <f t="shared" si="24"/>
        <v>100</v>
      </c>
      <c r="AB90" s="57">
        <f t="shared" si="25"/>
        <v>72.400000000000006</v>
      </c>
      <c r="AC90">
        <f t="shared" si="26"/>
        <v>92</v>
      </c>
    </row>
    <row r="91" spans="1:29" x14ac:dyDescent="0.25">
      <c r="A91" t="s">
        <v>214</v>
      </c>
      <c r="B91">
        <v>23803</v>
      </c>
      <c r="C91" s="11">
        <v>1768</v>
      </c>
      <c r="D91" s="48">
        <v>26.19</v>
      </c>
      <c r="E91" s="48">
        <v>24.83</v>
      </c>
      <c r="F91" s="56">
        <f t="shared" si="29"/>
        <v>8.4650710007830199E-2</v>
      </c>
      <c r="G91" s="48">
        <v>0.4</v>
      </c>
      <c r="H91" s="48">
        <v>20.27</v>
      </c>
      <c r="I91" s="48">
        <v>2.78</v>
      </c>
      <c r="J91" s="9">
        <v>10.6</v>
      </c>
      <c r="K91" s="44">
        <f t="shared" si="19"/>
        <v>0.34092110353536131</v>
      </c>
      <c r="L91" s="9">
        <v>472.53</v>
      </c>
      <c r="M91" s="9">
        <v>122.53</v>
      </c>
      <c r="N91" s="9">
        <v>1.62</v>
      </c>
      <c r="O91" s="9">
        <v>0.06</v>
      </c>
      <c r="P91" s="9">
        <v>5.13</v>
      </c>
      <c r="Q91" s="9">
        <v>4.0999999999999996</v>
      </c>
      <c r="R91" s="9">
        <v>3.24</v>
      </c>
      <c r="S91" s="73">
        <f t="shared" si="28"/>
        <v>1.8899999999999997</v>
      </c>
      <c r="T91" s="9">
        <v>0.23</v>
      </c>
      <c r="U91" s="9">
        <v>38.25</v>
      </c>
      <c r="W91">
        <f t="shared" si="20"/>
        <v>89</v>
      </c>
      <c r="X91">
        <f t="shared" si="21"/>
        <v>86</v>
      </c>
      <c r="Y91">
        <f t="shared" si="22"/>
        <v>124</v>
      </c>
      <c r="Z91">
        <f t="shared" si="23"/>
        <v>4</v>
      </c>
      <c r="AA91">
        <f t="shared" si="24"/>
        <v>2</v>
      </c>
      <c r="AB91" s="57">
        <f t="shared" si="25"/>
        <v>61</v>
      </c>
      <c r="AC91">
        <f t="shared" si="26"/>
        <v>55</v>
      </c>
    </row>
    <row r="92" spans="1:29" x14ac:dyDescent="0.25">
      <c r="A92" t="s">
        <v>146</v>
      </c>
      <c r="B92">
        <v>67749</v>
      </c>
      <c r="C92" s="11">
        <v>1800</v>
      </c>
      <c r="D92" s="48">
        <v>26.18</v>
      </c>
      <c r="E92" s="48">
        <v>14</v>
      </c>
      <c r="F92" s="56">
        <f t="shared" si="29"/>
        <v>0</v>
      </c>
      <c r="G92" s="48">
        <v>0</v>
      </c>
      <c r="H92" s="48">
        <v>22.29</v>
      </c>
      <c r="I92" s="48">
        <v>3.88</v>
      </c>
      <c r="J92" s="9">
        <v>14.82</v>
      </c>
      <c r="K92" s="44">
        <f t="shared" si="19"/>
        <v>0</v>
      </c>
      <c r="L92" s="9">
        <v>4.72</v>
      </c>
      <c r="M92" s="9">
        <v>62.78</v>
      </c>
      <c r="N92" s="9">
        <v>0.01</v>
      </c>
      <c r="O92" s="9">
        <v>0.05</v>
      </c>
      <c r="P92" s="9">
        <v>4.92</v>
      </c>
      <c r="Q92" s="9">
        <v>2.4700000000000002</v>
      </c>
      <c r="R92" s="9">
        <v>1.04</v>
      </c>
      <c r="S92" s="73">
        <f t="shared" si="28"/>
        <v>3.88</v>
      </c>
      <c r="T92" s="9">
        <v>0.35</v>
      </c>
      <c r="U92" s="9">
        <v>69.459999999999994</v>
      </c>
      <c r="W92">
        <f t="shared" si="20"/>
        <v>81</v>
      </c>
      <c r="X92">
        <f t="shared" si="21"/>
        <v>87</v>
      </c>
      <c r="Y92">
        <f t="shared" si="22"/>
        <v>50</v>
      </c>
      <c r="Z92">
        <f t="shared" si="23"/>
        <v>101</v>
      </c>
      <c r="AA92">
        <f t="shared" si="24"/>
        <v>92</v>
      </c>
      <c r="AB92" s="57">
        <f t="shared" si="25"/>
        <v>82.2</v>
      </c>
      <c r="AC92">
        <f t="shared" si="26"/>
        <v>115</v>
      </c>
    </row>
    <row r="93" spans="1:29" x14ac:dyDescent="0.25">
      <c r="A93" t="s">
        <v>150</v>
      </c>
      <c r="B93">
        <v>1461</v>
      </c>
      <c r="C93" s="11">
        <v>1812</v>
      </c>
      <c r="D93" s="48">
        <v>24.83</v>
      </c>
      <c r="E93" s="48">
        <v>13.09</v>
      </c>
      <c r="F93" s="56">
        <f t="shared" si="29"/>
        <v>7.81996698236163E-2</v>
      </c>
      <c r="G93" s="48">
        <v>0.09</v>
      </c>
      <c r="H93" s="48">
        <v>21.72</v>
      </c>
      <c r="I93" s="48">
        <v>2.82</v>
      </c>
      <c r="J93" s="9">
        <v>11.35</v>
      </c>
      <c r="K93" s="44">
        <f t="shared" si="19"/>
        <v>0.59740007504672499</v>
      </c>
      <c r="L93" s="9">
        <v>115.09</v>
      </c>
      <c r="M93" s="9">
        <v>60.25</v>
      </c>
      <c r="N93" s="9">
        <v>0.71</v>
      </c>
      <c r="O93" s="9">
        <v>0.02</v>
      </c>
      <c r="P93" s="9">
        <v>5.4</v>
      </c>
      <c r="Q93" s="9">
        <v>4.6399999999999997</v>
      </c>
      <c r="R93" s="9">
        <v>1.65</v>
      </c>
      <c r="S93" s="73">
        <f t="shared" si="28"/>
        <v>3.7500000000000004</v>
      </c>
      <c r="T93" s="9">
        <v>1.1399999999999999</v>
      </c>
      <c r="U93" s="9">
        <v>49.68</v>
      </c>
      <c r="W93">
        <f t="shared" si="20"/>
        <v>26</v>
      </c>
      <c r="X93">
        <f t="shared" si="21"/>
        <v>88</v>
      </c>
      <c r="Y93">
        <f t="shared" si="22"/>
        <v>58</v>
      </c>
      <c r="Z93">
        <f t="shared" si="23"/>
        <v>23</v>
      </c>
      <c r="AA93">
        <f t="shared" si="24"/>
        <v>96</v>
      </c>
      <c r="AB93" s="57">
        <f t="shared" si="25"/>
        <v>58.2</v>
      </c>
      <c r="AC93">
        <f t="shared" si="26"/>
        <v>45</v>
      </c>
    </row>
    <row r="94" spans="1:29" x14ac:dyDescent="0.25">
      <c r="A94" t="s">
        <v>110</v>
      </c>
      <c r="B94">
        <v>16011</v>
      </c>
      <c r="C94" s="11">
        <v>1559</v>
      </c>
      <c r="D94" s="48">
        <v>24.62</v>
      </c>
      <c r="E94" s="48">
        <v>5.35</v>
      </c>
      <c r="F94" s="56">
        <f t="shared" si="29"/>
        <v>6.0114217012323404E-2</v>
      </c>
      <c r="G94" s="48">
        <v>0.04</v>
      </c>
      <c r="H94" s="48">
        <v>21.82</v>
      </c>
      <c r="I94" s="48">
        <v>2.74</v>
      </c>
      <c r="J94" s="9">
        <v>11.11</v>
      </c>
      <c r="K94" s="44">
        <f t="shared" si="19"/>
        <v>1.1236302245294094</v>
      </c>
      <c r="L94" s="9">
        <v>66.540000000000006</v>
      </c>
      <c r="M94" s="9">
        <v>24.54</v>
      </c>
      <c r="N94" s="9">
        <v>0.76</v>
      </c>
      <c r="O94" s="9">
        <v>0</v>
      </c>
      <c r="P94" s="9">
        <v>5.85</v>
      </c>
      <c r="Q94" s="9">
        <v>3.25</v>
      </c>
      <c r="R94" s="9">
        <v>0.19</v>
      </c>
      <c r="S94" s="73">
        <f t="shared" si="28"/>
        <v>5.6599999999999993</v>
      </c>
      <c r="T94" s="9">
        <v>1.06</v>
      </c>
      <c r="U94" s="9">
        <v>61.95</v>
      </c>
      <c r="W94">
        <f t="shared" si="20"/>
        <v>31</v>
      </c>
      <c r="X94">
        <f t="shared" si="21"/>
        <v>89</v>
      </c>
      <c r="Y94">
        <f t="shared" si="22"/>
        <v>15</v>
      </c>
      <c r="Z94">
        <f t="shared" si="23"/>
        <v>77</v>
      </c>
      <c r="AA94">
        <f t="shared" si="24"/>
        <v>127</v>
      </c>
      <c r="AB94" s="57">
        <f t="shared" si="25"/>
        <v>67.8</v>
      </c>
      <c r="AC94">
        <f t="shared" si="26"/>
        <v>80</v>
      </c>
    </row>
    <row r="95" spans="1:29" x14ac:dyDescent="0.25">
      <c r="A95" t="s">
        <v>142</v>
      </c>
      <c r="B95">
        <v>67710</v>
      </c>
      <c r="C95" s="11">
        <v>1255</v>
      </c>
      <c r="D95" s="48">
        <v>24.56</v>
      </c>
      <c r="E95" s="48">
        <v>17.309999999999999</v>
      </c>
      <c r="F95" s="56">
        <v>0</v>
      </c>
      <c r="G95" s="48">
        <v>0</v>
      </c>
      <c r="H95" s="48">
        <v>22.05</v>
      </c>
      <c r="I95" s="48">
        <v>2.4700000000000002</v>
      </c>
      <c r="J95" s="9">
        <v>10.07</v>
      </c>
      <c r="K95" s="44">
        <f t="shared" si="19"/>
        <v>0</v>
      </c>
      <c r="L95" s="9">
        <v>0</v>
      </c>
      <c r="M95" s="9">
        <v>78.5</v>
      </c>
      <c r="N95" s="9">
        <v>0</v>
      </c>
      <c r="O95" s="9">
        <v>0.08</v>
      </c>
      <c r="P95" s="9">
        <v>4.18</v>
      </c>
      <c r="Q95" s="9">
        <v>3.82</v>
      </c>
      <c r="R95" s="9">
        <v>1.64</v>
      </c>
      <c r="S95" s="73">
        <f t="shared" si="28"/>
        <v>2.54</v>
      </c>
      <c r="T95" s="9">
        <v>0.13</v>
      </c>
      <c r="U95" s="9">
        <v>62.07</v>
      </c>
      <c r="W95">
        <f t="shared" si="20"/>
        <v>104</v>
      </c>
      <c r="X95">
        <f t="shared" si="21"/>
        <v>90</v>
      </c>
      <c r="Y95">
        <f t="shared" si="22"/>
        <v>112</v>
      </c>
      <c r="Z95">
        <f t="shared" si="23"/>
        <v>78</v>
      </c>
      <c r="AA95">
        <f t="shared" si="24"/>
        <v>62</v>
      </c>
      <c r="AB95" s="57">
        <f t="shared" si="25"/>
        <v>89.2</v>
      </c>
      <c r="AC95">
        <f t="shared" si="26"/>
        <v>122</v>
      </c>
    </row>
    <row r="96" spans="1:29" x14ac:dyDescent="0.25">
      <c r="A96" t="s">
        <v>202</v>
      </c>
      <c r="B96">
        <v>3475</v>
      </c>
      <c r="C96" s="11">
        <v>1791</v>
      </c>
      <c r="D96" s="48">
        <v>24.08</v>
      </c>
      <c r="E96" s="48">
        <v>7.99</v>
      </c>
      <c r="F96" s="56">
        <f>G96/(L96/100)</f>
        <v>4.740085321535787E-2</v>
      </c>
      <c r="G96" s="48">
        <v>0.09</v>
      </c>
      <c r="H96" s="48">
        <v>20.22</v>
      </c>
      <c r="I96" s="48">
        <v>3.84</v>
      </c>
      <c r="J96" s="9">
        <v>15.95</v>
      </c>
      <c r="K96" s="44">
        <f t="shared" si="19"/>
        <v>0.59325223048007336</v>
      </c>
      <c r="L96" s="9">
        <v>189.87</v>
      </c>
      <c r="M96" s="9">
        <v>39.54</v>
      </c>
      <c r="N96" s="9">
        <v>1.1299999999999999</v>
      </c>
      <c r="O96" s="9">
        <v>0</v>
      </c>
      <c r="P96" s="9">
        <v>4.6100000000000003</v>
      </c>
      <c r="Q96" s="9">
        <v>2.56</v>
      </c>
      <c r="R96" s="9">
        <v>0.57999999999999996</v>
      </c>
      <c r="S96" s="73">
        <f t="shared" si="28"/>
        <v>4.03</v>
      </c>
      <c r="T96" s="9">
        <v>0.41</v>
      </c>
      <c r="U96" s="9">
        <v>70.33</v>
      </c>
      <c r="W96">
        <f t="shared" si="20"/>
        <v>70</v>
      </c>
      <c r="X96">
        <f t="shared" si="21"/>
        <v>91</v>
      </c>
      <c r="Y96">
        <f t="shared" si="22"/>
        <v>46</v>
      </c>
      <c r="Z96">
        <f t="shared" si="23"/>
        <v>107</v>
      </c>
      <c r="AA96">
        <f t="shared" si="24"/>
        <v>117</v>
      </c>
      <c r="AB96" s="57">
        <f t="shared" si="25"/>
        <v>86.2</v>
      </c>
      <c r="AC96">
        <f t="shared" si="26"/>
        <v>118</v>
      </c>
    </row>
    <row r="97" spans="1:29" x14ac:dyDescent="0.25">
      <c r="A97" t="s">
        <v>225</v>
      </c>
      <c r="B97">
        <v>24868</v>
      </c>
      <c r="C97" s="11">
        <v>1226</v>
      </c>
      <c r="D97" s="48">
        <v>23.03</v>
      </c>
      <c r="E97" s="48">
        <v>19.600000000000001</v>
      </c>
      <c r="F97" s="56">
        <f>G97/(L97/100)</f>
        <v>0.13955984970477722</v>
      </c>
      <c r="G97" s="48">
        <v>0.13</v>
      </c>
      <c r="H97" s="48">
        <v>20.22</v>
      </c>
      <c r="I97" s="48">
        <v>2.75</v>
      </c>
      <c r="J97" s="9">
        <v>11.96</v>
      </c>
      <c r="K97" s="44">
        <f t="shared" si="19"/>
        <v>0.71204004951416944</v>
      </c>
      <c r="L97" s="9">
        <v>93.15</v>
      </c>
      <c r="M97" s="9">
        <v>96.91</v>
      </c>
      <c r="N97" s="9">
        <v>0.66</v>
      </c>
      <c r="O97" s="9">
        <v>0.02</v>
      </c>
      <c r="P97" s="9">
        <v>6.23</v>
      </c>
      <c r="Q97" s="9">
        <v>1.22</v>
      </c>
      <c r="R97" s="9">
        <v>1.4</v>
      </c>
      <c r="S97" s="73">
        <f t="shared" si="28"/>
        <v>4.83</v>
      </c>
      <c r="T97" s="9">
        <v>0.8</v>
      </c>
      <c r="U97" s="9">
        <v>59.38</v>
      </c>
      <c r="W97">
        <f t="shared" si="20"/>
        <v>40</v>
      </c>
      <c r="X97">
        <f t="shared" si="21"/>
        <v>92</v>
      </c>
      <c r="Y97">
        <f t="shared" si="22"/>
        <v>26</v>
      </c>
      <c r="Z97">
        <f t="shared" si="23"/>
        <v>70</v>
      </c>
      <c r="AA97">
        <f t="shared" si="24"/>
        <v>22</v>
      </c>
      <c r="AB97" s="57">
        <f t="shared" si="25"/>
        <v>50</v>
      </c>
      <c r="AC97">
        <f t="shared" si="26"/>
        <v>22</v>
      </c>
    </row>
    <row r="98" spans="1:29" x14ac:dyDescent="0.25">
      <c r="A98" t="s">
        <v>112</v>
      </c>
      <c r="B98">
        <v>24192</v>
      </c>
      <c r="C98" s="11">
        <v>1840</v>
      </c>
      <c r="D98" s="48">
        <v>21.46</v>
      </c>
      <c r="E98" s="48">
        <v>15.52</v>
      </c>
      <c r="F98" s="56">
        <v>0</v>
      </c>
      <c r="G98" s="48">
        <v>0</v>
      </c>
      <c r="H98" s="48">
        <v>18.87</v>
      </c>
      <c r="I98" s="48">
        <v>2.02</v>
      </c>
      <c r="J98" s="9">
        <v>9.41</v>
      </c>
      <c r="K98" s="44">
        <f t="shared" si="19"/>
        <v>0</v>
      </c>
      <c r="L98" s="9">
        <v>0</v>
      </c>
      <c r="M98" s="9">
        <v>82.25</v>
      </c>
      <c r="N98" s="9">
        <v>0</v>
      </c>
      <c r="O98" s="9">
        <v>-0.02</v>
      </c>
      <c r="P98" s="9">
        <v>5.42</v>
      </c>
      <c r="Q98" s="9">
        <v>2.59</v>
      </c>
      <c r="R98" s="9">
        <v>2.33</v>
      </c>
      <c r="S98" s="73">
        <f t="shared" si="28"/>
        <v>3.09</v>
      </c>
      <c r="T98" s="9">
        <v>0.42</v>
      </c>
      <c r="U98" s="9">
        <v>50.07</v>
      </c>
      <c r="W98">
        <f t="shared" si="20"/>
        <v>69</v>
      </c>
      <c r="X98">
        <f t="shared" si="21"/>
        <v>93</v>
      </c>
      <c r="Y98">
        <f t="shared" si="22"/>
        <v>89</v>
      </c>
      <c r="Z98">
        <f t="shared" si="23"/>
        <v>27</v>
      </c>
      <c r="AA98">
        <f t="shared" si="24"/>
        <v>53</v>
      </c>
      <c r="AB98" s="57">
        <f t="shared" si="25"/>
        <v>66.2</v>
      </c>
      <c r="AC98">
        <f t="shared" si="26"/>
        <v>71</v>
      </c>
    </row>
    <row r="99" spans="1:29" x14ac:dyDescent="0.25">
      <c r="A99" t="s">
        <v>193</v>
      </c>
      <c r="B99">
        <v>14845</v>
      </c>
      <c r="C99" s="11">
        <v>1885</v>
      </c>
      <c r="D99" s="48">
        <v>21.4</v>
      </c>
      <c r="E99" s="48">
        <v>15.05</v>
      </c>
      <c r="F99" s="56">
        <f t="shared" ref="F99:F109" si="30">G99/(L99/100)</f>
        <v>6.3015174460559611E-2</v>
      </c>
      <c r="G99" s="48">
        <v>0.62</v>
      </c>
      <c r="H99" s="48">
        <v>18.97</v>
      </c>
      <c r="I99" s="48">
        <v>2.36</v>
      </c>
      <c r="J99" s="9">
        <v>11.01</v>
      </c>
      <c r="K99" s="44">
        <f t="shared" si="19"/>
        <v>0.41870547814325321</v>
      </c>
      <c r="L99" s="9">
        <v>983.89</v>
      </c>
      <c r="M99" s="9">
        <v>79.31</v>
      </c>
      <c r="N99" s="9">
        <v>4.13</v>
      </c>
      <c r="O99" s="9">
        <v>0.19</v>
      </c>
      <c r="P99" s="9">
        <v>5.0999999999999996</v>
      </c>
      <c r="Q99" s="9">
        <v>4.26</v>
      </c>
      <c r="R99" s="9">
        <v>1.39</v>
      </c>
      <c r="S99" s="73">
        <f t="shared" si="28"/>
        <v>3.71</v>
      </c>
      <c r="T99" s="9">
        <v>0.7</v>
      </c>
      <c r="U99" s="9">
        <v>59.1</v>
      </c>
      <c r="W99">
        <f t="shared" si="20"/>
        <v>46</v>
      </c>
      <c r="X99">
        <f t="shared" si="21"/>
        <v>94</v>
      </c>
      <c r="Y99">
        <f t="shared" si="22"/>
        <v>63</v>
      </c>
      <c r="Z99">
        <f t="shared" si="23"/>
        <v>68</v>
      </c>
      <c r="AA99">
        <f t="shared" si="24"/>
        <v>58</v>
      </c>
      <c r="AB99" s="57">
        <f t="shared" si="25"/>
        <v>65.8</v>
      </c>
      <c r="AC99">
        <f t="shared" si="26"/>
        <v>69</v>
      </c>
    </row>
    <row r="100" spans="1:29" x14ac:dyDescent="0.25">
      <c r="A100" t="s">
        <v>113</v>
      </c>
      <c r="B100">
        <v>66336</v>
      </c>
      <c r="C100" s="11">
        <v>1239</v>
      </c>
      <c r="D100" s="48">
        <v>20.03</v>
      </c>
      <c r="E100" s="48">
        <v>7.18</v>
      </c>
      <c r="F100" s="56">
        <f t="shared" si="30"/>
        <v>0</v>
      </c>
      <c r="G100" s="48">
        <v>0</v>
      </c>
      <c r="H100" s="48">
        <v>16.100000000000001</v>
      </c>
      <c r="I100" s="48">
        <v>3.89</v>
      </c>
      <c r="J100" s="9">
        <v>19.45</v>
      </c>
      <c r="K100" s="44">
        <f t="shared" si="19"/>
        <v>0</v>
      </c>
      <c r="L100" s="9">
        <v>3.81</v>
      </c>
      <c r="M100" s="9">
        <v>44.58</v>
      </c>
      <c r="N100" s="9">
        <v>0.02</v>
      </c>
      <c r="O100" s="9">
        <v>-0.02</v>
      </c>
      <c r="P100" s="9">
        <v>4.26</v>
      </c>
      <c r="Q100" s="9">
        <v>2.85</v>
      </c>
      <c r="R100" s="9">
        <v>0.97</v>
      </c>
      <c r="S100" s="73">
        <f t="shared" si="28"/>
        <v>3.29</v>
      </c>
      <c r="T100" s="9">
        <v>0.89</v>
      </c>
      <c r="U100" s="9">
        <v>49.76</v>
      </c>
      <c r="W100">
        <f t="shared" si="20"/>
        <v>36</v>
      </c>
      <c r="X100">
        <f t="shared" si="21"/>
        <v>95</v>
      </c>
      <c r="Y100">
        <f t="shared" si="22"/>
        <v>84</v>
      </c>
      <c r="Z100">
        <f t="shared" si="23"/>
        <v>25</v>
      </c>
      <c r="AA100">
        <f t="shared" si="24"/>
        <v>111</v>
      </c>
      <c r="AB100" s="57">
        <f t="shared" si="25"/>
        <v>70.2</v>
      </c>
      <c r="AC100">
        <f t="shared" si="26"/>
        <v>87</v>
      </c>
    </row>
    <row r="101" spans="1:29" x14ac:dyDescent="0.25">
      <c r="A101" t="s">
        <v>123</v>
      </c>
      <c r="B101">
        <v>851</v>
      </c>
      <c r="C101" s="11">
        <v>2120</v>
      </c>
      <c r="D101" s="48">
        <v>19.829999999999998</v>
      </c>
      <c r="E101" s="48">
        <v>13.73</v>
      </c>
      <c r="F101" s="56">
        <f t="shared" si="30"/>
        <v>2.3046784973496198E-2</v>
      </c>
      <c r="G101" s="48">
        <v>7.0000000000000007E-2</v>
      </c>
      <c r="H101" s="48">
        <v>18.14</v>
      </c>
      <c r="I101" s="48">
        <v>1.61</v>
      </c>
      <c r="J101" s="9">
        <v>8.14</v>
      </c>
      <c r="K101" s="44">
        <f t="shared" si="19"/>
        <v>0.16785713746173486</v>
      </c>
      <c r="L101" s="9">
        <v>303.73</v>
      </c>
      <c r="M101" s="9">
        <v>75.64</v>
      </c>
      <c r="N101" s="9">
        <v>0.5</v>
      </c>
      <c r="O101" s="9">
        <v>0.11</v>
      </c>
      <c r="P101" s="9">
        <v>6.4</v>
      </c>
      <c r="Q101" s="9">
        <v>1.46</v>
      </c>
      <c r="R101" s="9">
        <v>0.74</v>
      </c>
      <c r="S101" s="73">
        <f t="shared" si="28"/>
        <v>5.66</v>
      </c>
      <c r="T101" s="9">
        <v>0.81</v>
      </c>
      <c r="U101" s="9">
        <v>68.489999999999995</v>
      </c>
      <c r="W101">
        <f t="shared" si="20"/>
        <v>39</v>
      </c>
      <c r="X101">
        <f t="shared" si="21"/>
        <v>96</v>
      </c>
      <c r="Y101">
        <f t="shared" si="22"/>
        <v>14</v>
      </c>
      <c r="Z101">
        <f t="shared" si="23"/>
        <v>98</v>
      </c>
      <c r="AA101">
        <f t="shared" si="24"/>
        <v>68</v>
      </c>
      <c r="AB101" s="57">
        <f t="shared" si="25"/>
        <v>63</v>
      </c>
      <c r="AC101">
        <f t="shared" si="26"/>
        <v>58</v>
      </c>
    </row>
    <row r="102" spans="1:29" x14ac:dyDescent="0.25">
      <c r="A102" t="s">
        <v>157</v>
      </c>
      <c r="B102">
        <v>484</v>
      </c>
      <c r="C102" s="11">
        <v>1549</v>
      </c>
      <c r="D102" s="48">
        <v>18.52</v>
      </c>
      <c r="E102" s="48">
        <v>12.89</v>
      </c>
      <c r="F102" s="56">
        <f t="shared" si="30"/>
        <v>4.2716787697565144E-2</v>
      </c>
      <c r="G102" s="48">
        <v>0.04</v>
      </c>
      <c r="H102" s="48">
        <v>15.12</v>
      </c>
      <c r="I102" s="48">
        <v>3.39</v>
      </c>
      <c r="J102" s="9">
        <v>18.3</v>
      </c>
      <c r="K102" s="44">
        <f t="shared" ref="K102:K133" si="31">(F102/E102)*100</f>
        <v>0.33139478431004765</v>
      </c>
      <c r="L102" s="9">
        <v>93.64</v>
      </c>
      <c r="M102" s="9">
        <v>85.26</v>
      </c>
      <c r="N102" s="9">
        <v>0.3</v>
      </c>
      <c r="O102" s="9">
        <v>-0.01</v>
      </c>
      <c r="P102" s="9">
        <v>4.58</v>
      </c>
      <c r="Q102" s="9">
        <v>5.16</v>
      </c>
      <c r="R102" s="9">
        <v>0.49</v>
      </c>
      <c r="S102" s="73">
        <f t="shared" si="28"/>
        <v>4.09</v>
      </c>
      <c r="T102" s="9">
        <v>2.41</v>
      </c>
      <c r="U102" s="9">
        <v>41.26</v>
      </c>
      <c r="W102">
        <f t="shared" ref="W102:W133" si="32">RANK(T102,$T$6:$T$396)</f>
        <v>5</v>
      </c>
      <c r="X102">
        <f t="shared" ref="X102:X133" si="33">RANK(D102,$D$6:$D$396)</f>
        <v>97</v>
      </c>
      <c r="Y102">
        <f t="shared" ref="Y102:Y133" si="34">RANK(S102,$S$6:$S$396)</f>
        <v>44</v>
      </c>
      <c r="Z102">
        <f t="shared" ref="Z102:Z133" si="35">RANK(U102,$U$6:$U$396,1)</f>
        <v>7</v>
      </c>
      <c r="AA102">
        <f t="shared" ref="AA102:AA133" si="36">RANK(M102,$M$6:$M$396)</f>
        <v>47</v>
      </c>
      <c r="AB102" s="57">
        <f t="shared" ref="AB102:AB133" si="37">AVERAGE(W102:AA102)</f>
        <v>40</v>
      </c>
      <c r="AC102">
        <f t="shared" ref="AC102:AC133" si="38">RANK(AB102,$AB$6:$AB$396,1)</f>
        <v>4</v>
      </c>
    </row>
    <row r="103" spans="1:29" x14ac:dyDescent="0.25">
      <c r="A103" t="s">
        <v>196</v>
      </c>
      <c r="B103">
        <v>9822</v>
      </c>
      <c r="C103" s="11">
        <v>2915</v>
      </c>
      <c r="D103" s="48">
        <v>16.84</v>
      </c>
      <c r="E103" s="48">
        <v>10.43</v>
      </c>
      <c r="F103" s="56">
        <f t="shared" si="30"/>
        <v>5.3191489361702128E-2</v>
      </c>
      <c r="G103" s="48">
        <v>0.03</v>
      </c>
      <c r="H103" s="48">
        <v>15.42</v>
      </c>
      <c r="I103" s="48">
        <v>1.33</v>
      </c>
      <c r="J103" s="9">
        <v>7.91</v>
      </c>
      <c r="K103" s="44">
        <f t="shared" si="31"/>
        <v>0.50998551641133394</v>
      </c>
      <c r="L103" s="9">
        <v>56.4</v>
      </c>
      <c r="M103" s="9">
        <v>67.63</v>
      </c>
      <c r="N103" s="9">
        <v>0.26</v>
      </c>
      <c r="O103" s="9">
        <v>0.26</v>
      </c>
      <c r="P103" s="9">
        <v>5.21</v>
      </c>
      <c r="Q103" s="9">
        <v>1.9</v>
      </c>
      <c r="R103" s="9">
        <v>0.04</v>
      </c>
      <c r="S103" s="73">
        <f t="shared" si="28"/>
        <v>5.17</v>
      </c>
      <c r="T103" s="9">
        <v>0.56999999999999995</v>
      </c>
      <c r="U103" s="9">
        <v>84.23</v>
      </c>
      <c r="W103">
        <f t="shared" si="32"/>
        <v>60</v>
      </c>
      <c r="X103">
        <f t="shared" si="33"/>
        <v>98</v>
      </c>
      <c r="Y103">
        <f t="shared" si="34"/>
        <v>20</v>
      </c>
      <c r="Z103">
        <f t="shared" si="35"/>
        <v>123</v>
      </c>
      <c r="AA103">
        <f t="shared" si="36"/>
        <v>83</v>
      </c>
      <c r="AB103" s="57">
        <f t="shared" si="37"/>
        <v>76.8</v>
      </c>
      <c r="AC103">
        <f t="shared" si="38"/>
        <v>103</v>
      </c>
    </row>
    <row r="104" spans="1:29" x14ac:dyDescent="0.25">
      <c r="A104" t="s">
        <v>120</v>
      </c>
      <c r="B104">
        <v>1236</v>
      </c>
      <c r="C104" s="11">
        <v>859</v>
      </c>
      <c r="D104" s="48">
        <v>13.93</v>
      </c>
      <c r="E104" s="48">
        <v>7.76</v>
      </c>
      <c r="F104" s="56">
        <f t="shared" si="30"/>
        <v>2.6312327325351929E-2</v>
      </c>
      <c r="G104" s="48">
        <v>0.02</v>
      </c>
      <c r="H104" s="48">
        <v>10.69</v>
      </c>
      <c r="I104" s="48">
        <v>3.19</v>
      </c>
      <c r="J104" s="9">
        <v>22.93</v>
      </c>
      <c r="K104" s="44">
        <f t="shared" si="31"/>
        <v>0.33907638305865889</v>
      </c>
      <c r="L104" s="9">
        <v>76.010000000000005</v>
      </c>
      <c r="M104" s="9">
        <v>72.569999999999993</v>
      </c>
      <c r="N104" s="9">
        <v>0.3</v>
      </c>
      <c r="O104" s="9">
        <v>-0.02</v>
      </c>
      <c r="P104" s="9">
        <v>5.37</v>
      </c>
      <c r="Q104" s="9">
        <v>4.87</v>
      </c>
      <c r="R104" s="9">
        <v>0.5</v>
      </c>
      <c r="S104" s="73">
        <f t="shared" si="28"/>
        <v>4.87</v>
      </c>
      <c r="T104" s="9">
        <v>2.75</v>
      </c>
      <c r="U104" s="9">
        <v>41.88</v>
      </c>
      <c r="W104">
        <f t="shared" si="32"/>
        <v>4</v>
      </c>
      <c r="X104">
        <f t="shared" si="33"/>
        <v>99</v>
      </c>
      <c r="Y104">
        <f t="shared" si="34"/>
        <v>25</v>
      </c>
      <c r="Z104">
        <f t="shared" si="35"/>
        <v>8</v>
      </c>
      <c r="AA104">
        <f t="shared" si="36"/>
        <v>73</v>
      </c>
      <c r="AB104" s="57">
        <f t="shared" si="37"/>
        <v>41.8</v>
      </c>
      <c r="AC104">
        <f t="shared" si="38"/>
        <v>7</v>
      </c>
    </row>
    <row r="105" spans="1:29" x14ac:dyDescent="0.25">
      <c r="A105" t="s">
        <v>163</v>
      </c>
      <c r="B105">
        <v>23276</v>
      </c>
      <c r="C105" s="11">
        <v>1213</v>
      </c>
      <c r="D105" s="48">
        <v>12.05</v>
      </c>
      <c r="E105" s="48">
        <v>8.34</v>
      </c>
      <c r="F105" s="56">
        <f t="shared" si="30"/>
        <v>3.5997120230381568E-2</v>
      </c>
      <c r="G105" s="48">
        <v>0.01</v>
      </c>
      <c r="H105" s="48">
        <v>10.050000000000001</v>
      </c>
      <c r="I105" s="48">
        <v>1.97</v>
      </c>
      <c r="J105" s="9">
        <v>16.309999999999999</v>
      </c>
      <c r="K105" s="44">
        <f t="shared" si="31"/>
        <v>0.431620146647261</v>
      </c>
      <c r="L105" s="9">
        <v>27.78</v>
      </c>
      <c r="M105" s="9">
        <v>82.92</v>
      </c>
      <c r="N105" s="9">
        <v>0.17</v>
      </c>
      <c r="O105" s="9">
        <v>0.13</v>
      </c>
      <c r="P105" s="9">
        <v>4.3899999999999997</v>
      </c>
      <c r="Q105" s="9">
        <v>4.83</v>
      </c>
      <c r="R105" s="9">
        <v>1.8</v>
      </c>
      <c r="S105" s="73">
        <f t="shared" si="28"/>
        <v>2.59</v>
      </c>
      <c r="T105" s="9">
        <v>0.71</v>
      </c>
      <c r="U105" s="9">
        <v>52.4</v>
      </c>
      <c r="W105">
        <f t="shared" si="32"/>
        <v>45</v>
      </c>
      <c r="X105">
        <f t="shared" si="33"/>
        <v>100</v>
      </c>
      <c r="Y105">
        <f t="shared" si="34"/>
        <v>110</v>
      </c>
      <c r="Z105">
        <f t="shared" si="35"/>
        <v>39</v>
      </c>
      <c r="AA105">
        <f t="shared" si="36"/>
        <v>51</v>
      </c>
      <c r="AB105" s="57">
        <f t="shared" si="37"/>
        <v>69</v>
      </c>
      <c r="AC105">
        <f t="shared" si="38"/>
        <v>84</v>
      </c>
    </row>
    <row r="106" spans="1:29" x14ac:dyDescent="0.25">
      <c r="A106" t="s">
        <v>121</v>
      </c>
      <c r="B106">
        <v>3056</v>
      </c>
      <c r="C106" s="11">
        <v>1331</v>
      </c>
      <c r="D106" s="48">
        <v>10.75</v>
      </c>
      <c r="E106" s="48">
        <v>2.82</v>
      </c>
      <c r="F106" s="56">
        <f t="shared" si="30"/>
        <v>0</v>
      </c>
      <c r="G106" s="48">
        <v>0</v>
      </c>
      <c r="H106" s="48">
        <v>8.43</v>
      </c>
      <c r="I106" s="48">
        <v>2.15</v>
      </c>
      <c r="J106" s="9">
        <v>20.04</v>
      </c>
      <c r="K106" s="44">
        <f t="shared" si="31"/>
        <v>0</v>
      </c>
      <c r="L106" s="9">
        <v>24.1</v>
      </c>
      <c r="M106" s="9">
        <v>33.479999999999997</v>
      </c>
      <c r="N106" s="9">
        <v>0.09</v>
      </c>
      <c r="O106" s="9">
        <v>0</v>
      </c>
      <c r="P106" s="9">
        <v>7.18</v>
      </c>
      <c r="Q106" s="9">
        <v>4.66</v>
      </c>
      <c r="R106" s="9">
        <v>0.1</v>
      </c>
      <c r="S106" s="73">
        <f t="shared" si="28"/>
        <v>7.08</v>
      </c>
      <c r="T106" s="9">
        <v>2.83</v>
      </c>
      <c r="U106" s="9">
        <v>45.1</v>
      </c>
      <c r="W106">
        <f t="shared" si="32"/>
        <v>3</v>
      </c>
      <c r="X106">
        <f t="shared" si="33"/>
        <v>101</v>
      </c>
      <c r="Y106">
        <f t="shared" si="34"/>
        <v>4</v>
      </c>
      <c r="Z106">
        <f t="shared" si="35"/>
        <v>12</v>
      </c>
      <c r="AA106">
        <f t="shared" si="36"/>
        <v>124</v>
      </c>
      <c r="AB106" s="57">
        <f t="shared" si="37"/>
        <v>48.8</v>
      </c>
      <c r="AC106">
        <f t="shared" si="38"/>
        <v>20</v>
      </c>
    </row>
    <row r="107" spans="1:29" x14ac:dyDescent="0.25">
      <c r="A107" t="s">
        <v>158</v>
      </c>
      <c r="B107">
        <v>67840</v>
      </c>
      <c r="C107" s="11">
        <v>1008</v>
      </c>
      <c r="D107" s="48">
        <v>10.47</v>
      </c>
      <c r="E107" s="48">
        <v>5.12</v>
      </c>
      <c r="F107" s="56">
        <f t="shared" si="30"/>
        <v>0.16316540893330614</v>
      </c>
      <c r="G107" s="48">
        <v>0.08</v>
      </c>
      <c r="H107" s="48">
        <v>7.58</v>
      </c>
      <c r="I107" s="48">
        <v>2.91</v>
      </c>
      <c r="J107" s="9">
        <v>27.78</v>
      </c>
      <c r="K107" s="44">
        <f t="shared" si="31"/>
        <v>3.1868243932286355</v>
      </c>
      <c r="L107" s="9">
        <v>49.03</v>
      </c>
      <c r="M107" s="9">
        <v>67.569999999999993</v>
      </c>
      <c r="N107" s="9">
        <v>1.56</v>
      </c>
      <c r="O107" s="9">
        <v>0</v>
      </c>
      <c r="P107" s="9">
        <v>4.74</v>
      </c>
      <c r="Q107" s="9">
        <v>2.11</v>
      </c>
      <c r="R107" s="9">
        <v>1.2</v>
      </c>
      <c r="S107" s="73">
        <f t="shared" si="28"/>
        <v>3.54</v>
      </c>
      <c r="T107" s="9">
        <v>0.34</v>
      </c>
      <c r="U107" s="9">
        <v>63.25</v>
      </c>
      <c r="W107">
        <f t="shared" si="32"/>
        <v>83</v>
      </c>
      <c r="X107">
        <f t="shared" si="33"/>
        <v>102</v>
      </c>
      <c r="Y107">
        <f t="shared" si="34"/>
        <v>70</v>
      </c>
      <c r="Z107">
        <f t="shared" si="35"/>
        <v>82</v>
      </c>
      <c r="AA107">
        <f t="shared" si="36"/>
        <v>84</v>
      </c>
      <c r="AB107" s="57">
        <f t="shared" si="37"/>
        <v>84.2</v>
      </c>
      <c r="AC107">
        <f t="shared" si="38"/>
        <v>117</v>
      </c>
    </row>
    <row r="108" spans="1:29" x14ac:dyDescent="0.25">
      <c r="A108" t="s">
        <v>118</v>
      </c>
      <c r="B108">
        <v>14865</v>
      </c>
      <c r="C108" s="11">
        <v>1203</v>
      </c>
      <c r="D108" s="48">
        <v>10.31</v>
      </c>
      <c r="E108" s="48">
        <v>4.79</v>
      </c>
      <c r="F108" s="56">
        <f t="shared" si="30"/>
        <v>4.5832139788026353E-2</v>
      </c>
      <c r="G108" s="48">
        <v>0.08</v>
      </c>
      <c r="H108" s="48">
        <v>8.9700000000000006</v>
      </c>
      <c r="I108" s="48">
        <v>1.3</v>
      </c>
      <c r="J108" s="9">
        <v>12.65</v>
      </c>
      <c r="K108" s="44">
        <f t="shared" si="31"/>
        <v>0.95682964066860865</v>
      </c>
      <c r="L108" s="9">
        <v>174.55</v>
      </c>
      <c r="M108" s="9">
        <v>53.41</v>
      </c>
      <c r="N108" s="9">
        <v>1.75</v>
      </c>
      <c r="O108" s="9">
        <v>0.02</v>
      </c>
      <c r="P108" s="9">
        <v>6.56</v>
      </c>
      <c r="Q108" s="9">
        <v>4.49</v>
      </c>
      <c r="R108" s="9">
        <v>0.52</v>
      </c>
      <c r="S108" s="73">
        <f t="shared" si="28"/>
        <v>6.0399999999999991</v>
      </c>
      <c r="T108" s="9">
        <v>2.0499999999999998</v>
      </c>
      <c r="U108" s="9">
        <v>51.46</v>
      </c>
      <c r="W108">
        <f t="shared" si="32"/>
        <v>7</v>
      </c>
      <c r="X108">
        <f t="shared" si="33"/>
        <v>103</v>
      </c>
      <c r="Y108">
        <f t="shared" si="34"/>
        <v>13</v>
      </c>
      <c r="Z108">
        <f t="shared" si="35"/>
        <v>33</v>
      </c>
      <c r="AA108">
        <f t="shared" si="36"/>
        <v>103</v>
      </c>
      <c r="AB108" s="57">
        <f t="shared" si="37"/>
        <v>51.8</v>
      </c>
      <c r="AC108">
        <f t="shared" si="38"/>
        <v>25</v>
      </c>
    </row>
    <row r="109" spans="1:29" x14ac:dyDescent="0.25">
      <c r="A109" t="s">
        <v>151</v>
      </c>
      <c r="B109">
        <v>14750</v>
      </c>
      <c r="C109" s="11">
        <v>1158</v>
      </c>
      <c r="D109" s="48">
        <v>10.16</v>
      </c>
      <c r="E109" s="48">
        <v>5.5</v>
      </c>
      <c r="F109" s="56">
        <f t="shared" si="30"/>
        <v>2.2638519440828571E-2</v>
      </c>
      <c r="G109" s="48">
        <v>0.04</v>
      </c>
      <c r="H109" s="48">
        <v>9.1300000000000008</v>
      </c>
      <c r="I109" s="48">
        <v>0.99</v>
      </c>
      <c r="J109" s="9">
        <v>9.73</v>
      </c>
      <c r="K109" s="44">
        <f t="shared" si="31"/>
        <v>0.41160944437870128</v>
      </c>
      <c r="L109" s="9">
        <v>176.69</v>
      </c>
      <c r="M109" s="9">
        <v>60.21</v>
      </c>
      <c r="N109" s="9">
        <v>0.73</v>
      </c>
      <c r="O109" s="9">
        <v>0.14000000000000001</v>
      </c>
      <c r="P109" s="9">
        <v>4.59</v>
      </c>
      <c r="Q109" s="9">
        <v>4.0599999999999996</v>
      </c>
      <c r="R109" s="9">
        <v>7.0000000000000007E-2</v>
      </c>
      <c r="S109" s="73">
        <f t="shared" si="28"/>
        <v>4.5199999999999996</v>
      </c>
      <c r="T109" s="9">
        <v>0</v>
      </c>
      <c r="U109" s="9">
        <v>106.37</v>
      </c>
      <c r="W109">
        <f t="shared" si="32"/>
        <v>111</v>
      </c>
      <c r="X109">
        <f t="shared" si="33"/>
        <v>104</v>
      </c>
      <c r="Y109">
        <f t="shared" si="34"/>
        <v>31</v>
      </c>
      <c r="Z109">
        <f t="shared" si="35"/>
        <v>127</v>
      </c>
      <c r="AA109">
        <f t="shared" si="36"/>
        <v>97</v>
      </c>
      <c r="AB109" s="57">
        <f t="shared" si="37"/>
        <v>94</v>
      </c>
      <c r="AC109">
        <f t="shared" si="38"/>
        <v>127</v>
      </c>
    </row>
    <row r="110" spans="1:29" x14ac:dyDescent="0.25">
      <c r="A110" t="s">
        <v>219</v>
      </c>
      <c r="B110">
        <v>67615</v>
      </c>
      <c r="C110" s="11">
        <v>696</v>
      </c>
      <c r="D110" s="48">
        <v>9.94</v>
      </c>
      <c r="E110" s="48">
        <v>3.33</v>
      </c>
      <c r="F110" s="56">
        <v>0</v>
      </c>
      <c r="G110" s="48">
        <v>0</v>
      </c>
      <c r="H110" s="48">
        <v>6.47</v>
      </c>
      <c r="I110" s="48">
        <v>3.41</v>
      </c>
      <c r="J110" s="9">
        <v>34.22</v>
      </c>
      <c r="K110" s="44">
        <f t="shared" si="31"/>
        <v>0</v>
      </c>
      <c r="L110" s="9">
        <v>0</v>
      </c>
      <c r="M110" s="9">
        <v>51.48</v>
      </c>
      <c r="N110" s="9">
        <v>0</v>
      </c>
      <c r="O110" s="9">
        <v>0</v>
      </c>
      <c r="P110" s="9">
        <v>4.7</v>
      </c>
      <c r="Q110" s="9">
        <v>3.09</v>
      </c>
      <c r="R110" s="9">
        <v>0.1</v>
      </c>
      <c r="S110" s="73">
        <f t="shared" si="28"/>
        <v>4.6000000000000005</v>
      </c>
      <c r="T110" s="9">
        <v>0.64</v>
      </c>
      <c r="U110" s="9">
        <v>80.069999999999993</v>
      </c>
      <c r="W110">
        <f t="shared" si="32"/>
        <v>50</v>
      </c>
      <c r="X110">
        <f t="shared" si="33"/>
        <v>105</v>
      </c>
      <c r="Y110">
        <f t="shared" si="34"/>
        <v>28</v>
      </c>
      <c r="Z110">
        <f t="shared" si="35"/>
        <v>120</v>
      </c>
      <c r="AA110">
        <f t="shared" si="36"/>
        <v>105</v>
      </c>
      <c r="AB110" s="57">
        <f t="shared" si="37"/>
        <v>81.599999999999994</v>
      </c>
      <c r="AC110">
        <f t="shared" si="38"/>
        <v>114</v>
      </c>
    </row>
    <row r="111" spans="1:29" x14ac:dyDescent="0.25">
      <c r="A111" t="s">
        <v>107</v>
      </c>
      <c r="B111">
        <v>9805</v>
      </c>
      <c r="C111" s="11">
        <v>946</v>
      </c>
      <c r="D111" s="48">
        <v>9.64</v>
      </c>
      <c r="E111" s="48">
        <v>8.9600000000000009</v>
      </c>
      <c r="F111" s="56">
        <f>G111/(L111/100)</f>
        <v>9.1280326687484981E-2</v>
      </c>
      <c r="G111" s="48">
        <v>0.19</v>
      </c>
      <c r="H111" s="48">
        <v>6.98</v>
      </c>
      <c r="I111" s="48">
        <v>2.63</v>
      </c>
      <c r="J111" s="9">
        <v>27.29</v>
      </c>
      <c r="K111" s="44">
        <f t="shared" si="31"/>
        <v>1.0187536460656805</v>
      </c>
      <c r="L111" s="9">
        <v>208.15</v>
      </c>
      <c r="M111" s="9">
        <v>128.36000000000001</v>
      </c>
      <c r="N111" s="9">
        <v>2.17</v>
      </c>
      <c r="O111" s="9">
        <v>-0.03</v>
      </c>
      <c r="P111" s="9">
        <v>4.71</v>
      </c>
      <c r="Q111" s="9">
        <v>3.3</v>
      </c>
      <c r="R111" s="9">
        <v>1.04</v>
      </c>
      <c r="S111" s="73">
        <f t="shared" si="28"/>
        <v>3.67</v>
      </c>
      <c r="T111" s="9">
        <v>1.27</v>
      </c>
      <c r="U111" s="9">
        <v>54.7</v>
      </c>
      <c r="W111">
        <f t="shared" si="32"/>
        <v>23</v>
      </c>
      <c r="X111">
        <f t="shared" si="33"/>
        <v>106</v>
      </c>
      <c r="Y111">
        <f t="shared" si="34"/>
        <v>65</v>
      </c>
      <c r="Z111">
        <f t="shared" si="35"/>
        <v>46</v>
      </c>
      <c r="AA111">
        <f t="shared" si="36"/>
        <v>1</v>
      </c>
      <c r="AB111" s="57">
        <f t="shared" si="37"/>
        <v>48.2</v>
      </c>
      <c r="AC111">
        <f t="shared" si="38"/>
        <v>18</v>
      </c>
    </row>
    <row r="112" spans="1:29" x14ac:dyDescent="0.25">
      <c r="A112" t="s">
        <v>178</v>
      </c>
      <c r="B112">
        <v>24511</v>
      </c>
      <c r="C112" s="11">
        <v>1034</v>
      </c>
      <c r="D112" s="48">
        <v>9.09</v>
      </c>
      <c r="E112" s="48">
        <v>5.07</v>
      </c>
      <c r="F112" s="56">
        <f>G112/(L112/100)</f>
        <v>2.8155795401220086E-2</v>
      </c>
      <c r="G112" s="48">
        <v>0.03</v>
      </c>
      <c r="H112" s="48">
        <v>8.0399999999999991</v>
      </c>
      <c r="I112" s="48">
        <v>1.03</v>
      </c>
      <c r="J112" s="9">
        <v>11.39</v>
      </c>
      <c r="K112" s="44">
        <f t="shared" si="31"/>
        <v>0.55534113217396608</v>
      </c>
      <c r="L112" s="9">
        <v>106.55</v>
      </c>
      <c r="M112" s="9">
        <v>62.98</v>
      </c>
      <c r="N112" s="9">
        <v>0.66</v>
      </c>
      <c r="O112" s="9">
        <v>0.46</v>
      </c>
      <c r="P112" s="9">
        <v>5.72</v>
      </c>
      <c r="Q112" s="9">
        <v>4.41</v>
      </c>
      <c r="R112" s="9">
        <v>0.21</v>
      </c>
      <c r="S112" s="73">
        <f t="shared" si="28"/>
        <v>5.51</v>
      </c>
      <c r="T112" s="9">
        <v>1.82</v>
      </c>
      <c r="U112" s="9">
        <v>52.16</v>
      </c>
      <c r="W112">
        <f t="shared" si="32"/>
        <v>11</v>
      </c>
      <c r="X112">
        <f t="shared" si="33"/>
        <v>107</v>
      </c>
      <c r="Y112">
        <f t="shared" si="34"/>
        <v>16</v>
      </c>
      <c r="Z112">
        <f t="shared" si="35"/>
        <v>38</v>
      </c>
      <c r="AA112">
        <f t="shared" si="36"/>
        <v>91</v>
      </c>
      <c r="AB112" s="57">
        <f t="shared" si="37"/>
        <v>52.6</v>
      </c>
      <c r="AC112">
        <f t="shared" si="38"/>
        <v>29</v>
      </c>
    </row>
    <row r="113" spans="1:29" x14ac:dyDescent="0.25">
      <c r="A113" t="s">
        <v>128</v>
      </c>
      <c r="B113">
        <v>15073</v>
      </c>
      <c r="C113" s="11">
        <v>1136</v>
      </c>
      <c r="D113" s="48">
        <v>8.5500000000000007</v>
      </c>
      <c r="E113" s="48">
        <v>2.65</v>
      </c>
      <c r="F113" s="56">
        <f>G113/(L113/100)</f>
        <v>5.5021238197944409E-3</v>
      </c>
      <c r="G113" s="48">
        <v>0.05</v>
      </c>
      <c r="H113" s="48">
        <v>7.28</v>
      </c>
      <c r="I113" s="48">
        <v>1.21</v>
      </c>
      <c r="J113" s="9">
        <v>14.14</v>
      </c>
      <c r="K113" s="44">
        <f t="shared" si="31"/>
        <v>0.2076273139545072</v>
      </c>
      <c r="L113" s="9">
        <v>908.74</v>
      </c>
      <c r="M113" s="9">
        <v>36.369999999999997</v>
      </c>
      <c r="N113" s="9">
        <v>1.81</v>
      </c>
      <c r="O113" s="9">
        <v>1.92</v>
      </c>
      <c r="P113" s="9">
        <v>7.1</v>
      </c>
      <c r="Q113" s="9">
        <v>2.81</v>
      </c>
      <c r="R113" s="9">
        <v>0.44</v>
      </c>
      <c r="S113" s="73">
        <f t="shared" si="28"/>
        <v>6.6599999999999993</v>
      </c>
      <c r="T113" s="9">
        <v>0.57999999999999996</v>
      </c>
      <c r="U113" s="9">
        <v>74.62</v>
      </c>
      <c r="W113">
        <f t="shared" si="32"/>
        <v>55</v>
      </c>
      <c r="X113">
        <f t="shared" si="33"/>
        <v>108</v>
      </c>
      <c r="Y113">
        <f t="shared" si="34"/>
        <v>8</v>
      </c>
      <c r="Z113">
        <f t="shared" si="35"/>
        <v>113</v>
      </c>
      <c r="AA113">
        <f t="shared" si="36"/>
        <v>119</v>
      </c>
      <c r="AB113" s="57">
        <f t="shared" si="37"/>
        <v>80.599999999999994</v>
      </c>
      <c r="AC113">
        <f t="shared" si="38"/>
        <v>110</v>
      </c>
    </row>
    <row r="114" spans="1:29" x14ac:dyDescent="0.25">
      <c r="A114" t="s">
        <v>127</v>
      </c>
      <c r="B114">
        <v>14191</v>
      </c>
      <c r="C114" s="11">
        <v>1081</v>
      </c>
      <c r="D114" s="48">
        <v>7.92</v>
      </c>
      <c r="E114" s="48">
        <v>4.9000000000000004</v>
      </c>
      <c r="F114" s="56">
        <v>0</v>
      </c>
      <c r="G114" s="48">
        <v>0</v>
      </c>
      <c r="H114" s="48">
        <v>4.96</v>
      </c>
      <c r="I114" s="48">
        <v>2.95</v>
      </c>
      <c r="J114" s="9">
        <v>37.25</v>
      </c>
      <c r="K114" s="44">
        <f t="shared" si="31"/>
        <v>0</v>
      </c>
      <c r="L114" s="9">
        <v>0</v>
      </c>
      <c r="M114" s="9">
        <v>98.85</v>
      </c>
      <c r="N114" s="9">
        <v>0</v>
      </c>
      <c r="O114" s="9">
        <v>0</v>
      </c>
      <c r="P114" s="9">
        <v>3.88</v>
      </c>
      <c r="Q114" s="9">
        <v>3.51</v>
      </c>
      <c r="R114" s="9">
        <v>0.05</v>
      </c>
      <c r="S114" s="73">
        <f t="shared" si="28"/>
        <v>3.83</v>
      </c>
      <c r="T114" s="9">
        <v>1.96</v>
      </c>
      <c r="U114" s="9">
        <v>46.65</v>
      </c>
      <c r="W114">
        <f t="shared" si="32"/>
        <v>8</v>
      </c>
      <c r="X114">
        <f t="shared" si="33"/>
        <v>109</v>
      </c>
      <c r="Y114">
        <f t="shared" si="34"/>
        <v>55</v>
      </c>
      <c r="Z114">
        <f t="shared" si="35"/>
        <v>18</v>
      </c>
      <c r="AA114">
        <f t="shared" si="36"/>
        <v>17</v>
      </c>
      <c r="AB114" s="57">
        <f t="shared" si="37"/>
        <v>41.4</v>
      </c>
      <c r="AC114">
        <f t="shared" si="38"/>
        <v>6</v>
      </c>
    </row>
    <row r="115" spans="1:29" x14ac:dyDescent="0.25">
      <c r="A115" t="s">
        <v>154</v>
      </c>
      <c r="B115">
        <v>2065</v>
      </c>
      <c r="C115" s="11">
        <v>1270</v>
      </c>
      <c r="D115" s="48">
        <v>7.61</v>
      </c>
      <c r="E115" s="48">
        <v>5.5</v>
      </c>
      <c r="F115" s="56">
        <v>0</v>
      </c>
      <c r="G115" s="48">
        <v>0</v>
      </c>
      <c r="H115" s="48">
        <v>6.99</v>
      </c>
      <c r="I115" s="48">
        <v>0.6</v>
      </c>
      <c r="J115" s="9">
        <v>7.9</v>
      </c>
      <c r="K115" s="44">
        <f t="shared" si="31"/>
        <v>0</v>
      </c>
      <c r="L115" s="9">
        <v>0</v>
      </c>
      <c r="M115" s="9">
        <v>78.72</v>
      </c>
      <c r="N115" s="9">
        <v>0</v>
      </c>
      <c r="O115" s="9">
        <v>0</v>
      </c>
      <c r="P115" s="9">
        <v>5.58</v>
      </c>
      <c r="Q115" s="9">
        <v>4.29</v>
      </c>
      <c r="R115" s="9">
        <v>1.01</v>
      </c>
      <c r="S115" s="73">
        <f t="shared" si="28"/>
        <v>4.57</v>
      </c>
      <c r="T115" s="9">
        <v>1.1000000000000001</v>
      </c>
      <c r="U115" s="9">
        <v>61.59</v>
      </c>
      <c r="W115">
        <f t="shared" si="32"/>
        <v>28</v>
      </c>
      <c r="X115">
        <f t="shared" si="33"/>
        <v>110</v>
      </c>
      <c r="Y115">
        <f t="shared" si="34"/>
        <v>29</v>
      </c>
      <c r="Z115">
        <f t="shared" si="35"/>
        <v>75</v>
      </c>
      <c r="AA115">
        <f t="shared" si="36"/>
        <v>61</v>
      </c>
      <c r="AB115" s="57">
        <f t="shared" si="37"/>
        <v>60.6</v>
      </c>
      <c r="AC115">
        <f t="shared" si="38"/>
        <v>52</v>
      </c>
    </row>
    <row r="116" spans="1:29" x14ac:dyDescent="0.25">
      <c r="A116" t="s">
        <v>200</v>
      </c>
      <c r="B116">
        <v>943</v>
      </c>
      <c r="C116" s="11">
        <v>273</v>
      </c>
      <c r="D116" s="48">
        <v>7.55</v>
      </c>
      <c r="E116" s="48">
        <v>2.94</v>
      </c>
      <c r="F116" s="56">
        <v>0</v>
      </c>
      <c r="G116" s="48">
        <v>0</v>
      </c>
      <c r="H116" s="48">
        <v>6.21</v>
      </c>
      <c r="I116" s="48">
        <v>1.33</v>
      </c>
      <c r="J116" s="9">
        <v>17.649999999999999</v>
      </c>
      <c r="K116" s="44">
        <f t="shared" si="31"/>
        <v>0</v>
      </c>
      <c r="L116" s="9">
        <v>0</v>
      </c>
      <c r="M116" s="9">
        <v>47.38</v>
      </c>
      <c r="N116" s="9">
        <v>0</v>
      </c>
      <c r="O116" s="9">
        <v>0</v>
      </c>
      <c r="P116" s="9">
        <v>4.5999999999999996</v>
      </c>
      <c r="Q116" s="9">
        <v>3.14</v>
      </c>
      <c r="R116" s="9">
        <v>2.2200000000000002</v>
      </c>
      <c r="S116" s="73">
        <f t="shared" si="28"/>
        <v>2.3799999999999994</v>
      </c>
      <c r="T116" s="9">
        <v>0.4</v>
      </c>
      <c r="U116" s="9">
        <v>39.28</v>
      </c>
      <c r="W116">
        <f t="shared" si="32"/>
        <v>73</v>
      </c>
      <c r="X116">
        <f t="shared" si="33"/>
        <v>111</v>
      </c>
      <c r="Y116">
        <f t="shared" si="34"/>
        <v>116</v>
      </c>
      <c r="Z116">
        <f t="shared" si="35"/>
        <v>5</v>
      </c>
      <c r="AA116">
        <f t="shared" si="36"/>
        <v>109</v>
      </c>
      <c r="AB116" s="57">
        <f t="shared" si="37"/>
        <v>82.8</v>
      </c>
      <c r="AC116">
        <f t="shared" si="38"/>
        <v>116</v>
      </c>
    </row>
    <row r="117" spans="1:29" x14ac:dyDescent="0.25">
      <c r="A117" t="s">
        <v>168</v>
      </c>
      <c r="B117">
        <v>24615</v>
      </c>
      <c r="C117" s="11">
        <v>776</v>
      </c>
      <c r="D117" s="48">
        <v>7.29</v>
      </c>
      <c r="E117" s="48">
        <v>2.44</v>
      </c>
      <c r="F117" s="56">
        <f>G117/(L117/100)</f>
        <v>0</v>
      </c>
      <c r="G117" s="48">
        <v>0</v>
      </c>
      <c r="H117" s="48">
        <v>5.55</v>
      </c>
      <c r="I117" s="48">
        <v>1.72</v>
      </c>
      <c r="J117" s="9">
        <v>23.65</v>
      </c>
      <c r="K117" s="44">
        <f t="shared" si="31"/>
        <v>0</v>
      </c>
      <c r="L117" s="9">
        <v>20.309999999999999</v>
      </c>
      <c r="M117" s="9">
        <v>43.88</v>
      </c>
      <c r="N117" s="9">
        <v>0.13</v>
      </c>
      <c r="O117" s="9">
        <v>0</v>
      </c>
      <c r="P117" s="9">
        <v>7.5</v>
      </c>
      <c r="Q117" s="9">
        <v>2.4700000000000002</v>
      </c>
      <c r="R117" s="9">
        <v>1.01</v>
      </c>
      <c r="S117" s="73">
        <f t="shared" si="28"/>
        <v>6.49</v>
      </c>
      <c r="T117" s="9">
        <v>0.57999999999999996</v>
      </c>
      <c r="U117" s="9">
        <v>66.97</v>
      </c>
      <c r="W117">
        <f t="shared" si="32"/>
        <v>55</v>
      </c>
      <c r="X117">
        <f t="shared" si="33"/>
        <v>112</v>
      </c>
      <c r="Y117">
        <f t="shared" si="34"/>
        <v>9</v>
      </c>
      <c r="Z117">
        <f t="shared" si="35"/>
        <v>95</v>
      </c>
      <c r="AA117">
        <f t="shared" si="36"/>
        <v>112</v>
      </c>
      <c r="AB117" s="57">
        <f t="shared" si="37"/>
        <v>76.599999999999994</v>
      </c>
      <c r="AC117">
        <f t="shared" si="38"/>
        <v>101</v>
      </c>
    </row>
    <row r="118" spans="1:29" x14ac:dyDescent="0.25">
      <c r="A118" t="s">
        <v>143</v>
      </c>
      <c r="B118">
        <v>17679</v>
      </c>
      <c r="C118" s="11">
        <v>1362</v>
      </c>
      <c r="D118" s="48">
        <v>6</v>
      </c>
      <c r="E118" s="48">
        <v>4.1100000000000003</v>
      </c>
      <c r="F118" s="56">
        <f>G118/(L118/100)</f>
        <v>8.0619155111254434E-2</v>
      </c>
      <c r="G118" s="48">
        <v>0.05</v>
      </c>
      <c r="H118" s="48">
        <v>5.17</v>
      </c>
      <c r="I118" s="48">
        <v>0.76</v>
      </c>
      <c r="J118" s="9">
        <v>12.59</v>
      </c>
      <c r="K118" s="44">
        <f t="shared" si="31"/>
        <v>1.9615366207117866</v>
      </c>
      <c r="L118" s="9">
        <v>62.02</v>
      </c>
      <c r="M118" s="9">
        <v>79.459999999999994</v>
      </c>
      <c r="N118" s="9">
        <v>1.25</v>
      </c>
      <c r="O118" s="9">
        <v>0.43</v>
      </c>
      <c r="P118" s="9">
        <v>7.88</v>
      </c>
      <c r="Q118" s="9">
        <v>2.5499999999999998</v>
      </c>
      <c r="R118" s="9">
        <v>0.91</v>
      </c>
      <c r="S118" s="73">
        <f t="shared" si="28"/>
        <v>6.97</v>
      </c>
      <c r="T118" s="9">
        <v>1.93</v>
      </c>
      <c r="U118" s="9">
        <v>54.44</v>
      </c>
      <c r="W118">
        <f t="shared" si="32"/>
        <v>9</v>
      </c>
      <c r="X118">
        <f t="shared" si="33"/>
        <v>113</v>
      </c>
      <c r="Y118">
        <f t="shared" si="34"/>
        <v>6</v>
      </c>
      <c r="Z118">
        <f t="shared" si="35"/>
        <v>44</v>
      </c>
      <c r="AA118">
        <f t="shared" si="36"/>
        <v>57</v>
      </c>
      <c r="AB118" s="57">
        <f t="shared" si="37"/>
        <v>45.8</v>
      </c>
      <c r="AC118">
        <f t="shared" si="38"/>
        <v>12</v>
      </c>
    </row>
    <row r="119" spans="1:29" x14ac:dyDescent="0.25">
      <c r="A119" t="s">
        <v>187</v>
      </c>
      <c r="B119">
        <v>17112</v>
      </c>
      <c r="C119" s="11">
        <v>778</v>
      </c>
      <c r="D119" s="48">
        <v>5.99</v>
      </c>
      <c r="E119" s="48">
        <v>3.31</v>
      </c>
      <c r="F119" s="56">
        <f>G119/(L119/100)</f>
        <v>1.6876925024260581E-2</v>
      </c>
      <c r="G119" s="48">
        <v>0.04</v>
      </c>
      <c r="H119" s="48">
        <v>4.4800000000000004</v>
      </c>
      <c r="I119" s="48">
        <v>1.51</v>
      </c>
      <c r="J119" s="9">
        <v>25.18</v>
      </c>
      <c r="K119" s="44">
        <f t="shared" si="31"/>
        <v>0.50987688895047067</v>
      </c>
      <c r="L119" s="9">
        <v>237.01</v>
      </c>
      <c r="M119" s="9">
        <v>73.73</v>
      </c>
      <c r="N119" s="9">
        <v>1.25</v>
      </c>
      <c r="O119" s="9">
        <v>0.3</v>
      </c>
      <c r="P119" s="9">
        <v>5.74</v>
      </c>
      <c r="Q119" s="9">
        <v>2.52</v>
      </c>
      <c r="R119" s="9">
        <v>0.25</v>
      </c>
      <c r="S119" s="73">
        <f t="shared" si="28"/>
        <v>5.49</v>
      </c>
      <c r="T119" s="9">
        <v>0.59</v>
      </c>
      <c r="U119" s="9">
        <v>74.92</v>
      </c>
      <c r="W119">
        <f t="shared" si="32"/>
        <v>54</v>
      </c>
      <c r="X119">
        <f t="shared" si="33"/>
        <v>114</v>
      </c>
      <c r="Y119">
        <f t="shared" si="34"/>
        <v>17</v>
      </c>
      <c r="Z119">
        <f t="shared" si="35"/>
        <v>115</v>
      </c>
      <c r="AA119">
        <f t="shared" si="36"/>
        <v>71</v>
      </c>
      <c r="AB119" s="57">
        <f t="shared" si="37"/>
        <v>74.2</v>
      </c>
      <c r="AC119">
        <f t="shared" si="38"/>
        <v>96</v>
      </c>
    </row>
    <row r="120" spans="1:29" x14ac:dyDescent="0.25">
      <c r="A120" t="s">
        <v>345</v>
      </c>
      <c r="B120">
        <v>24956</v>
      </c>
      <c r="C120" s="11">
        <v>228</v>
      </c>
      <c r="D120" s="48">
        <v>5.36</v>
      </c>
      <c r="E120" s="48">
        <v>1.68</v>
      </c>
      <c r="F120" s="56">
        <v>0</v>
      </c>
      <c r="G120" s="48">
        <v>0</v>
      </c>
      <c r="H120" s="48">
        <v>4.6500000000000004</v>
      </c>
      <c r="I120" s="48">
        <v>0.76</v>
      </c>
      <c r="J120" s="9">
        <v>14.16</v>
      </c>
      <c r="K120" s="44">
        <f t="shared" si="31"/>
        <v>0</v>
      </c>
      <c r="L120" s="9">
        <v>0</v>
      </c>
      <c r="M120" s="9">
        <v>36.049999999999997</v>
      </c>
      <c r="N120" s="9">
        <v>0</v>
      </c>
      <c r="O120" s="9">
        <v>0</v>
      </c>
      <c r="P120" s="9">
        <v>5.55</v>
      </c>
      <c r="Q120" s="9">
        <v>2.4900000000000002</v>
      </c>
      <c r="R120" s="9">
        <v>1.01</v>
      </c>
      <c r="S120" s="73">
        <f t="shared" si="28"/>
        <v>4.54</v>
      </c>
      <c r="T120" s="9">
        <v>0</v>
      </c>
      <c r="U120" s="9">
        <v>62.92</v>
      </c>
      <c r="W120">
        <f t="shared" si="32"/>
        <v>111</v>
      </c>
      <c r="X120">
        <f t="shared" si="33"/>
        <v>115</v>
      </c>
      <c r="Y120">
        <f t="shared" si="34"/>
        <v>30</v>
      </c>
      <c r="Z120">
        <f t="shared" si="35"/>
        <v>80</v>
      </c>
      <c r="AA120">
        <f t="shared" si="36"/>
        <v>122</v>
      </c>
      <c r="AB120" s="57">
        <f t="shared" si="37"/>
        <v>91.6</v>
      </c>
      <c r="AC120">
        <f t="shared" si="38"/>
        <v>125</v>
      </c>
    </row>
    <row r="121" spans="1:29" x14ac:dyDescent="0.25">
      <c r="A121" t="s">
        <v>119</v>
      </c>
      <c r="B121">
        <v>67891</v>
      </c>
      <c r="C121" s="11">
        <v>681</v>
      </c>
      <c r="D121" s="48">
        <v>5.3</v>
      </c>
      <c r="E121" s="48">
        <v>2.92</v>
      </c>
      <c r="F121" s="56">
        <f t="shared" ref="F121:F126" si="39">G121/(L121/100)</f>
        <v>5.8719906048150319E-2</v>
      </c>
      <c r="G121" s="48">
        <v>0.01</v>
      </c>
      <c r="H121" s="48">
        <v>4.26</v>
      </c>
      <c r="I121" s="48">
        <v>0.98</v>
      </c>
      <c r="J121" s="9">
        <v>18.55</v>
      </c>
      <c r="K121" s="44">
        <f t="shared" si="31"/>
        <v>2.0109556865804903</v>
      </c>
      <c r="L121" s="9">
        <v>17.03</v>
      </c>
      <c r="M121" s="9">
        <v>68.66</v>
      </c>
      <c r="N121" s="9">
        <v>0.23</v>
      </c>
      <c r="O121" s="9">
        <v>0.68</v>
      </c>
      <c r="P121" s="9">
        <v>4.9000000000000004</v>
      </c>
      <c r="Q121" s="9">
        <v>3.15</v>
      </c>
      <c r="R121" s="9">
        <v>0.19</v>
      </c>
      <c r="S121" s="73">
        <f t="shared" si="28"/>
        <v>4.71</v>
      </c>
      <c r="T121" s="9">
        <v>0</v>
      </c>
      <c r="U121" s="9">
        <v>118.74</v>
      </c>
      <c r="W121">
        <f t="shared" si="32"/>
        <v>111</v>
      </c>
      <c r="X121">
        <f t="shared" si="33"/>
        <v>116</v>
      </c>
      <c r="Y121">
        <f t="shared" si="34"/>
        <v>27</v>
      </c>
      <c r="Z121">
        <f t="shared" si="35"/>
        <v>128</v>
      </c>
      <c r="AA121">
        <f t="shared" si="36"/>
        <v>81</v>
      </c>
      <c r="AB121" s="57">
        <f t="shared" si="37"/>
        <v>92.6</v>
      </c>
      <c r="AC121">
        <f t="shared" si="38"/>
        <v>126</v>
      </c>
    </row>
    <row r="122" spans="1:29" x14ac:dyDescent="0.25">
      <c r="A122" t="s">
        <v>159</v>
      </c>
      <c r="B122">
        <v>67882</v>
      </c>
      <c r="C122" s="11">
        <v>656</v>
      </c>
      <c r="D122" s="48">
        <v>4.66</v>
      </c>
      <c r="E122" s="48">
        <v>1.78</v>
      </c>
      <c r="F122" s="56">
        <f t="shared" si="39"/>
        <v>1.331026221216558E-2</v>
      </c>
      <c r="G122" s="48">
        <v>0.01</v>
      </c>
      <c r="H122" s="48">
        <v>3.62</v>
      </c>
      <c r="I122" s="48">
        <v>0.98</v>
      </c>
      <c r="J122" s="9">
        <v>21.03</v>
      </c>
      <c r="K122" s="44">
        <f t="shared" si="31"/>
        <v>0.74776754000930223</v>
      </c>
      <c r="L122" s="9">
        <v>75.13</v>
      </c>
      <c r="M122" s="9">
        <v>49.18</v>
      </c>
      <c r="N122" s="9">
        <v>0.7</v>
      </c>
      <c r="O122" s="9">
        <v>0</v>
      </c>
      <c r="P122" s="9">
        <v>9.42</v>
      </c>
      <c r="Q122" s="9">
        <v>4.5199999999999996</v>
      </c>
      <c r="R122" s="9">
        <v>0.48</v>
      </c>
      <c r="S122" s="73">
        <f t="shared" si="28"/>
        <v>8.94</v>
      </c>
      <c r="T122" s="9">
        <v>1.89</v>
      </c>
      <c r="U122" s="9">
        <v>63.24</v>
      </c>
      <c r="W122">
        <f t="shared" si="32"/>
        <v>10</v>
      </c>
      <c r="X122">
        <f t="shared" si="33"/>
        <v>117</v>
      </c>
      <c r="Y122">
        <f t="shared" si="34"/>
        <v>3</v>
      </c>
      <c r="Z122">
        <f t="shared" si="35"/>
        <v>81</v>
      </c>
      <c r="AA122">
        <f t="shared" si="36"/>
        <v>108</v>
      </c>
      <c r="AB122" s="57">
        <f t="shared" si="37"/>
        <v>63.8</v>
      </c>
      <c r="AC122">
        <f t="shared" si="38"/>
        <v>60</v>
      </c>
    </row>
    <row r="123" spans="1:29" x14ac:dyDescent="0.25">
      <c r="A123" t="s">
        <v>175</v>
      </c>
      <c r="B123">
        <v>19446</v>
      </c>
      <c r="C123" s="11">
        <v>669</v>
      </c>
      <c r="D123" s="48">
        <v>4.62</v>
      </c>
      <c r="E123" s="48">
        <v>1.88</v>
      </c>
      <c r="F123" s="56">
        <f t="shared" si="39"/>
        <v>3.3952975129445712E-3</v>
      </c>
      <c r="G123" s="48">
        <v>0.06</v>
      </c>
      <c r="H123" s="48">
        <v>3.01</v>
      </c>
      <c r="I123" s="48">
        <v>1.6</v>
      </c>
      <c r="J123" s="9">
        <v>34.700000000000003</v>
      </c>
      <c r="K123" s="44">
        <f t="shared" si="31"/>
        <v>0.18060093153960485</v>
      </c>
      <c r="L123" s="9">
        <v>1767.15</v>
      </c>
      <c r="M123" s="9">
        <v>62.52</v>
      </c>
      <c r="N123" s="9">
        <v>3.23</v>
      </c>
      <c r="O123" s="9">
        <v>2.0099999999999998</v>
      </c>
      <c r="P123" s="9">
        <v>6.23</v>
      </c>
      <c r="Q123" s="9">
        <v>4.68</v>
      </c>
      <c r="R123" s="9">
        <v>0.09</v>
      </c>
      <c r="S123" s="73">
        <f t="shared" si="28"/>
        <v>6.1400000000000006</v>
      </c>
      <c r="T123" s="9">
        <v>1.54</v>
      </c>
      <c r="U123" s="9">
        <v>58.96</v>
      </c>
      <c r="W123">
        <f t="shared" si="32"/>
        <v>14</v>
      </c>
      <c r="X123">
        <f t="shared" si="33"/>
        <v>118</v>
      </c>
      <c r="Y123">
        <f t="shared" si="34"/>
        <v>12</v>
      </c>
      <c r="Z123">
        <f t="shared" si="35"/>
        <v>64</v>
      </c>
      <c r="AA123">
        <f t="shared" si="36"/>
        <v>93</v>
      </c>
      <c r="AB123" s="57">
        <f t="shared" si="37"/>
        <v>60.2</v>
      </c>
      <c r="AC123">
        <f t="shared" si="38"/>
        <v>50</v>
      </c>
    </row>
    <row r="124" spans="1:29" x14ac:dyDescent="0.25">
      <c r="A124" t="s">
        <v>111</v>
      </c>
      <c r="B124">
        <v>4192</v>
      </c>
      <c r="C124" s="11">
        <v>394</v>
      </c>
      <c r="D124" s="48">
        <v>3.81</v>
      </c>
      <c r="E124" s="48">
        <v>2.71</v>
      </c>
      <c r="F124" s="56">
        <f t="shared" si="39"/>
        <v>4.7281323877068564E-2</v>
      </c>
      <c r="G124" s="48">
        <v>0.01</v>
      </c>
      <c r="H124" s="48">
        <v>3.01</v>
      </c>
      <c r="I124" s="48">
        <v>0.79</v>
      </c>
      <c r="J124" s="9">
        <v>20.59</v>
      </c>
      <c r="K124" s="44">
        <f t="shared" si="31"/>
        <v>1.7446982980468106</v>
      </c>
      <c r="L124" s="9">
        <v>21.15</v>
      </c>
      <c r="M124" s="9">
        <v>89.98</v>
      </c>
      <c r="N124" s="9">
        <v>0.24</v>
      </c>
      <c r="O124" s="9">
        <v>0.78</v>
      </c>
      <c r="P124" s="9">
        <v>6.4</v>
      </c>
      <c r="Q124" s="9">
        <v>3.41</v>
      </c>
      <c r="R124" s="9">
        <v>0.11</v>
      </c>
      <c r="S124" s="73">
        <f t="shared" si="28"/>
        <v>6.29</v>
      </c>
      <c r="T124" s="9">
        <v>1.38</v>
      </c>
      <c r="U124" s="9">
        <v>66.95</v>
      </c>
      <c r="W124">
        <f t="shared" si="32"/>
        <v>17</v>
      </c>
      <c r="X124">
        <f t="shared" si="33"/>
        <v>119</v>
      </c>
      <c r="Y124">
        <f t="shared" si="34"/>
        <v>10</v>
      </c>
      <c r="Z124">
        <f t="shared" si="35"/>
        <v>94</v>
      </c>
      <c r="AA124">
        <f t="shared" si="36"/>
        <v>38</v>
      </c>
      <c r="AB124" s="57">
        <f t="shared" si="37"/>
        <v>55.6</v>
      </c>
      <c r="AC124">
        <f t="shared" si="38"/>
        <v>39</v>
      </c>
    </row>
    <row r="125" spans="1:29" x14ac:dyDescent="0.25">
      <c r="A125" t="s">
        <v>183</v>
      </c>
      <c r="B125">
        <v>16383</v>
      </c>
      <c r="C125" s="11">
        <v>255</v>
      </c>
      <c r="D125" s="48">
        <v>2.78</v>
      </c>
      <c r="E125" s="48">
        <v>0.98</v>
      </c>
      <c r="F125" s="56">
        <f t="shared" si="39"/>
        <v>0</v>
      </c>
      <c r="G125" s="48">
        <v>0</v>
      </c>
      <c r="H125" s="48">
        <v>1.28</v>
      </c>
      <c r="I125" s="48">
        <v>1.5</v>
      </c>
      <c r="J125" s="9">
        <v>53.98</v>
      </c>
      <c r="K125" s="44">
        <f t="shared" si="31"/>
        <v>0</v>
      </c>
      <c r="L125" s="9">
        <v>8.31</v>
      </c>
      <c r="M125" s="9">
        <v>76.849999999999994</v>
      </c>
      <c r="N125" s="9">
        <v>0.06</v>
      </c>
      <c r="O125" s="9">
        <v>-1.25</v>
      </c>
      <c r="P125" s="9">
        <v>4.8600000000000003</v>
      </c>
      <c r="Q125" s="9">
        <v>3.44</v>
      </c>
      <c r="R125" s="9">
        <v>1.24</v>
      </c>
      <c r="S125" s="73">
        <f t="shared" si="28"/>
        <v>3.62</v>
      </c>
      <c r="T125" s="9">
        <v>1.68</v>
      </c>
      <c r="U125" s="9">
        <v>51.11</v>
      </c>
      <c r="W125">
        <f t="shared" si="32"/>
        <v>13</v>
      </c>
      <c r="X125">
        <f t="shared" si="33"/>
        <v>120</v>
      </c>
      <c r="Y125">
        <f t="shared" si="34"/>
        <v>66</v>
      </c>
      <c r="Z125">
        <f t="shared" si="35"/>
        <v>32</v>
      </c>
      <c r="AA125">
        <f t="shared" si="36"/>
        <v>65</v>
      </c>
      <c r="AB125" s="57">
        <f t="shared" si="37"/>
        <v>59.2</v>
      </c>
      <c r="AC125">
        <f t="shared" si="38"/>
        <v>48</v>
      </c>
    </row>
    <row r="126" spans="1:29" x14ac:dyDescent="0.25">
      <c r="A126" t="s">
        <v>211</v>
      </c>
      <c r="B126">
        <v>17437</v>
      </c>
      <c r="C126" s="11">
        <v>473</v>
      </c>
      <c r="D126" s="48">
        <v>2.64</v>
      </c>
      <c r="E126" s="48">
        <v>1.6</v>
      </c>
      <c r="F126" s="56">
        <f t="shared" si="39"/>
        <v>2.0745811939214771E-2</v>
      </c>
      <c r="G126" s="48">
        <v>0.04</v>
      </c>
      <c r="H126" s="48">
        <v>2.27</v>
      </c>
      <c r="I126" s="48">
        <v>0.36</v>
      </c>
      <c r="J126" s="9">
        <v>13.83</v>
      </c>
      <c r="K126" s="44">
        <f t="shared" si="31"/>
        <v>1.2966132462009232</v>
      </c>
      <c r="L126" s="9">
        <v>192.81</v>
      </c>
      <c r="M126" s="9">
        <v>70.66</v>
      </c>
      <c r="N126" s="9">
        <v>2.2400000000000002</v>
      </c>
      <c r="O126" s="9">
        <v>0</v>
      </c>
      <c r="P126" s="9">
        <v>5.41</v>
      </c>
      <c r="Q126" s="9">
        <v>3.84</v>
      </c>
      <c r="R126" s="9">
        <v>0.5</v>
      </c>
      <c r="S126" s="73">
        <f t="shared" si="28"/>
        <v>4.91</v>
      </c>
      <c r="T126" s="9">
        <v>1.77</v>
      </c>
      <c r="U126" s="9">
        <v>50.03</v>
      </c>
      <c r="W126">
        <f t="shared" si="32"/>
        <v>12</v>
      </c>
      <c r="X126">
        <f t="shared" si="33"/>
        <v>121</v>
      </c>
      <c r="Y126">
        <f t="shared" si="34"/>
        <v>24</v>
      </c>
      <c r="Z126">
        <f t="shared" si="35"/>
        <v>26</v>
      </c>
      <c r="AA126">
        <f t="shared" si="36"/>
        <v>77</v>
      </c>
      <c r="AB126" s="57">
        <f t="shared" si="37"/>
        <v>52</v>
      </c>
      <c r="AC126">
        <f t="shared" si="38"/>
        <v>26</v>
      </c>
    </row>
    <row r="127" spans="1:29" x14ac:dyDescent="0.25">
      <c r="A127" t="s">
        <v>114</v>
      </c>
      <c r="B127">
        <v>524</v>
      </c>
      <c r="C127" s="11">
        <v>352</v>
      </c>
      <c r="D127" s="48">
        <v>2.36</v>
      </c>
      <c r="E127" s="48">
        <v>1.58</v>
      </c>
      <c r="F127" s="56">
        <v>0</v>
      </c>
      <c r="G127" s="48">
        <v>0</v>
      </c>
      <c r="H127" s="48">
        <v>2.0099999999999998</v>
      </c>
      <c r="I127" s="48">
        <v>0.35</v>
      </c>
      <c r="J127" s="9">
        <v>15.02</v>
      </c>
      <c r="K127" s="44">
        <f t="shared" si="31"/>
        <v>0</v>
      </c>
      <c r="L127" s="9">
        <v>0</v>
      </c>
      <c r="M127" s="9">
        <v>78.5</v>
      </c>
      <c r="N127" s="9">
        <v>0</v>
      </c>
      <c r="O127" s="9">
        <v>0</v>
      </c>
      <c r="P127" s="9">
        <v>6.53</v>
      </c>
      <c r="Q127" s="9">
        <v>2.42</v>
      </c>
      <c r="R127" s="9">
        <v>0.32</v>
      </c>
      <c r="S127" s="73">
        <f t="shared" si="28"/>
        <v>6.21</v>
      </c>
      <c r="T127" s="9">
        <v>0.28000000000000003</v>
      </c>
      <c r="U127" s="9">
        <v>91.58</v>
      </c>
      <c r="W127">
        <f t="shared" si="32"/>
        <v>86</v>
      </c>
      <c r="X127">
        <f t="shared" si="33"/>
        <v>122</v>
      </c>
      <c r="Y127">
        <f t="shared" si="34"/>
        <v>11</v>
      </c>
      <c r="Z127">
        <f t="shared" si="35"/>
        <v>126</v>
      </c>
      <c r="AA127">
        <f t="shared" si="36"/>
        <v>62</v>
      </c>
      <c r="AB127" s="57">
        <f t="shared" si="37"/>
        <v>81.400000000000006</v>
      </c>
      <c r="AC127">
        <f t="shared" si="38"/>
        <v>112</v>
      </c>
    </row>
    <row r="128" spans="1:29" x14ac:dyDescent="0.25">
      <c r="A128" t="s">
        <v>186</v>
      </c>
      <c r="B128">
        <v>13274</v>
      </c>
      <c r="C128" s="11">
        <v>346</v>
      </c>
      <c r="D128" s="48">
        <v>2.11</v>
      </c>
      <c r="E128" s="48">
        <v>1.4</v>
      </c>
      <c r="F128" s="56">
        <f>G128/(L128/100)</f>
        <v>1.7650915326037624E-2</v>
      </c>
      <c r="G128" s="48">
        <v>7.0000000000000007E-2</v>
      </c>
      <c r="H128" s="48">
        <v>1.68</v>
      </c>
      <c r="I128" s="48">
        <v>0.42</v>
      </c>
      <c r="J128" s="9">
        <v>20.11</v>
      </c>
      <c r="K128" s="44">
        <f t="shared" si="31"/>
        <v>1.2607796661455446</v>
      </c>
      <c r="L128" s="9">
        <v>396.58</v>
      </c>
      <c r="M128" s="9">
        <v>83.2</v>
      </c>
      <c r="N128" s="9">
        <v>5.21</v>
      </c>
      <c r="O128" s="9">
        <v>0</v>
      </c>
      <c r="P128" s="9">
        <v>6.88</v>
      </c>
      <c r="Q128" s="9">
        <v>2.84</v>
      </c>
      <c r="R128" s="9">
        <v>0.1</v>
      </c>
      <c r="S128" s="73">
        <f t="shared" si="28"/>
        <v>6.78</v>
      </c>
      <c r="T128" s="9">
        <v>1.02</v>
      </c>
      <c r="U128" s="9">
        <v>80.56</v>
      </c>
      <c r="W128">
        <f t="shared" si="32"/>
        <v>32</v>
      </c>
      <c r="X128">
        <f t="shared" si="33"/>
        <v>123</v>
      </c>
      <c r="Y128">
        <f t="shared" si="34"/>
        <v>7</v>
      </c>
      <c r="Z128">
        <f t="shared" si="35"/>
        <v>121</v>
      </c>
      <c r="AA128">
        <f t="shared" si="36"/>
        <v>50</v>
      </c>
      <c r="AB128" s="57">
        <f t="shared" si="37"/>
        <v>66.599999999999994</v>
      </c>
      <c r="AC128">
        <f t="shared" si="38"/>
        <v>74</v>
      </c>
    </row>
    <row r="129" spans="1:29" x14ac:dyDescent="0.25">
      <c r="A129" t="s">
        <v>212</v>
      </c>
      <c r="B129">
        <v>18861</v>
      </c>
      <c r="C129" s="11">
        <v>213</v>
      </c>
      <c r="D129" s="48">
        <v>2.11</v>
      </c>
      <c r="E129" s="48">
        <v>1.51</v>
      </c>
      <c r="F129" s="56">
        <f>G129/(L129/100)</f>
        <v>1.2406785858876074E-2</v>
      </c>
      <c r="G129" s="48">
        <v>0.19</v>
      </c>
      <c r="H129" s="48">
        <v>1.89</v>
      </c>
      <c r="I129" s="48">
        <v>0.18</v>
      </c>
      <c r="J129" s="9">
        <v>8.64</v>
      </c>
      <c r="K129" s="44">
        <f t="shared" si="31"/>
        <v>0.82164144760768709</v>
      </c>
      <c r="L129" s="9">
        <v>1531.42</v>
      </c>
      <c r="M129" s="9">
        <v>79.959999999999994</v>
      </c>
      <c r="N129" s="9">
        <v>12.21</v>
      </c>
      <c r="O129" s="9">
        <v>0.17</v>
      </c>
      <c r="P129" s="9">
        <v>6.33</v>
      </c>
      <c r="Q129" s="9">
        <v>5.89</v>
      </c>
      <c r="R129" s="9">
        <v>2.08</v>
      </c>
      <c r="S129" s="73">
        <f t="shared" si="28"/>
        <v>4.25</v>
      </c>
      <c r="T129" s="9">
        <v>0</v>
      </c>
      <c r="U129" s="9">
        <v>85.62</v>
      </c>
      <c r="W129">
        <f t="shared" si="32"/>
        <v>111</v>
      </c>
      <c r="X129">
        <f t="shared" si="33"/>
        <v>123</v>
      </c>
      <c r="Y129">
        <f t="shared" si="34"/>
        <v>42</v>
      </c>
      <c r="Z129">
        <f t="shared" si="35"/>
        <v>124</v>
      </c>
      <c r="AA129">
        <f t="shared" si="36"/>
        <v>55</v>
      </c>
      <c r="AB129" s="57">
        <f t="shared" si="37"/>
        <v>91</v>
      </c>
      <c r="AC129">
        <f t="shared" si="38"/>
        <v>124</v>
      </c>
    </row>
    <row r="130" spans="1:29" x14ac:dyDescent="0.25">
      <c r="A130" t="s">
        <v>160</v>
      </c>
      <c r="B130">
        <v>23627</v>
      </c>
      <c r="C130" s="11">
        <v>293</v>
      </c>
      <c r="D130" s="48">
        <v>1.8</v>
      </c>
      <c r="E130" s="48">
        <v>0.6</v>
      </c>
      <c r="F130" s="56">
        <v>0</v>
      </c>
      <c r="G130" s="48">
        <v>0</v>
      </c>
      <c r="H130" s="48">
        <v>1.47</v>
      </c>
      <c r="I130" s="48">
        <v>0.31</v>
      </c>
      <c r="J130" s="9">
        <v>17.32</v>
      </c>
      <c r="K130" s="44">
        <f t="shared" si="31"/>
        <v>0</v>
      </c>
      <c r="L130" s="9">
        <v>0</v>
      </c>
      <c r="M130" s="9">
        <v>40.659999999999997</v>
      </c>
      <c r="N130" s="9">
        <v>0</v>
      </c>
      <c r="O130" s="9">
        <v>-0.1</v>
      </c>
      <c r="P130" s="9">
        <v>9.49</v>
      </c>
      <c r="Q130" s="9">
        <v>4.93</v>
      </c>
      <c r="R130" s="9">
        <v>0.28000000000000003</v>
      </c>
      <c r="S130" s="73">
        <f t="shared" si="28"/>
        <v>9.2100000000000009</v>
      </c>
      <c r="T130" s="9">
        <v>2.27</v>
      </c>
      <c r="U130" s="9">
        <v>61.46</v>
      </c>
      <c r="W130">
        <f t="shared" si="32"/>
        <v>6</v>
      </c>
      <c r="X130">
        <f t="shared" si="33"/>
        <v>125</v>
      </c>
      <c r="Y130">
        <f t="shared" si="34"/>
        <v>2</v>
      </c>
      <c r="Z130">
        <f t="shared" si="35"/>
        <v>74</v>
      </c>
      <c r="AA130">
        <f t="shared" si="36"/>
        <v>115</v>
      </c>
      <c r="AB130" s="57">
        <f t="shared" si="37"/>
        <v>64.400000000000006</v>
      </c>
      <c r="AC130">
        <f t="shared" si="38"/>
        <v>62</v>
      </c>
    </row>
    <row r="131" spans="1:29" x14ac:dyDescent="0.25">
      <c r="A131" t="s">
        <v>162</v>
      </c>
      <c r="B131">
        <v>15296</v>
      </c>
      <c r="C131" s="11">
        <v>318</v>
      </c>
      <c r="D131" s="48">
        <v>1.29</v>
      </c>
      <c r="E131" s="48">
        <v>0.7</v>
      </c>
      <c r="F131" s="56">
        <v>0</v>
      </c>
      <c r="G131" s="48">
        <v>0</v>
      </c>
      <c r="H131" s="48">
        <v>1.0900000000000001</v>
      </c>
      <c r="I131" s="48">
        <v>0.2</v>
      </c>
      <c r="J131" s="9">
        <v>15.8</v>
      </c>
      <c r="K131" s="44">
        <f t="shared" si="31"/>
        <v>0</v>
      </c>
      <c r="L131" s="9">
        <v>0</v>
      </c>
      <c r="M131" s="9">
        <v>64.150000000000006</v>
      </c>
      <c r="N131" s="9">
        <v>0</v>
      </c>
      <c r="O131" s="9">
        <v>0</v>
      </c>
      <c r="P131" s="9">
        <v>5.12</v>
      </c>
      <c r="Q131" s="9">
        <v>5.08</v>
      </c>
      <c r="R131" s="9">
        <v>0.15</v>
      </c>
      <c r="S131" s="73">
        <f t="shared" si="28"/>
        <v>4.97</v>
      </c>
      <c r="T131" s="9">
        <v>1.22</v>
      </c>
      <c r="U131" s="9">
        <v>73.709999999999994</v>
      </c>
      <c r="W131">
        <f t="shared" si="32"/>
        <v>24</v>
      </c>
      <c r="X131">
        <f t="shared" si="33"/>
        <v>126</v>
      </c>
      <c r="Y131">
        <f t="shared" si="34"/>
        <v>23</v>
      </c>
      <c r="Z131">
        <f t="shared" si="35"/>
        <v>112</v>
      </c>
      <c r="AA131">
        <f t="shared" si="36"/>
        <v>88</v>
      </c>
      <c r="AB131" s="57">
        <f t="shared" si="37"/>
        <v>74.599999999999994</v>
      </c>
      <c r="AC131">
        <f t="shared" si="38"/>
        <v>98</v>
      </c>
    </row>
    <row r="132" spans="1:29" x14ac:dyDescent="0.25">
      <c r="A132" t="s">
        <v>205</v>
      </c>
      <c r="B132">
        <v>67965</v>
      </c>
      <c r="C132" s="11">
        <v>182</v>
      </c>
      <c r="D132" s="48">
        <v>1.23</v>
      </c>
      <c r="E132" s="48">
        <v>0.38</v>
      </c>
      <c r="F132" s="56">
        <f>G132/(L132/100)</f>
        <v>2.2914757103574702E-2</v>
      </c>
      <c r="G132" s="48">
        <v>0.01</v>
      </c>
      <c r="H132" s="48">
        <v>0.9</v>
      </c>
      <c r="I132" s="48">
        <v>0.34</v>
      </c>
      <c r="J132" s="9">
        <v>27.64</v>
      </c>
      <c r="K132" s="44">
        <f t="shared" si="31"/>
        <v>6.0301992377828162</v>
      </c>
      <c r="L132" s="9">
        <v>43.64</v>
      </c>
      <c r="M132" s="9">
        <v>42.85</v>
      </c>
      <c r="N132" s="9">
        <v>3.52</v>
      </c>
      <c r="O132" s="9">
        <v>1.9</v>
      </c>
      <c r="P132" s="9">
        <v>16.16</v>
      </c>
      <c r="Q132" s="9">
        <v>3.4</v>
      </c>
      <c r="R132" s="9">
        <v>0.23</v>
      </c>
      <c r="S132" s="73">
        <f t="shared" si="28"/>
        <v>15.93</v>
      </c>
      <c r="T132" s="9">
        <v>0.36</v>
      </c>
      <c r="U132" s="9">
        <v>90.64</v>
      </c>
      <c r="W132">
        <f t="shared" si="32"/>
        <v>78</v>
      </c>
      <c r="X132">
        <f t="shared" si="33"/>
        <v>127</v>
      </c>
      <c r="Y132">
        <f t="shared" si="34"/>
        <v>1</v>
      </c>
      <c r="Z132">
        <f t="shared" si="35"/>
        <v>125</v>
      </c>
      <c r="AA132">
        <f t="shared" si="36"/>
        <v>114</v>
      </c>
      <c r="AB132" s="57">
        <f t="shared" si="37"/>
        <v>89</v>
      </c>
      <c r="AC132">
        <f t="shared" si="38"/>
        <v>121</v>
      </c>
    </row>
    <row r="133" spans="1:29" x14ac:dyDescent="0.25">
      <c r="A133" t="s">
        <v>171</v>
      </c>
      <c r="B133">
        <v>24043</v>
      </c>
      <c r="C133" s="11">
        <v>238</v>
      </c>
      <c r="D133" s="48">
        <v>1.01</v>
      </c>
      <c r="E133" s="48">
        <v>0.25</v>
      </c>
      <c r="F133" s="56">
        <v>0</v>
      </c>
      <c r="G133" s="48">
        <v>0</v>
      </c>
      <c r="H133" s="48">
        <v>0.81</v>
      </c>
      <c r="I133" s="48">
        <v>0.2</v>
      </c>
      <c r="J133" s="9">
        <v>19.96</v>
      </c>
      <c r="K133" s="44">
        <f t="shared" si="31"/>
        <v>0</v>
      </c>
      <c r="L133" s="9">
        <v>0</v>
      </c>
      <c r="M133" s="9">
        <v>30.78</v>
      </c>
      <c r="N133" s="9">
        <v>0</v>
      </c>
      <c r="O133" s="9">
        <v>0</v>
      </c>
      <c r="P133" s="9">
        <v>7.22</v>
      </c>
      <c r="Q133" s="9">
        <v>3.88</v>
      </c>
      <c r="R133" s="9">
        <v>0.18</v>
      </c>
      <c r="S133" s="73">
        <f t="shared" si="28"/>
        <v>7.04</v>
      </c>
      <c r="T133" s="9">
        <v>3.69</v>
      </c>
      <c r="U133" s="9">
        <v>21.6</v>
      </c>
      <c r="W133">
        <f t="shared" si="32"/>
        <v>1</v>
      </c>
      <c r="X133">
        <f t="shared" si="33"/>
        <v>128</v>
      </c>
      <c r="Y133">
        <f t="shared" si="34"/>
        <v>5</v>
      </c>
      <c r="Z133">
        <f t="shared" si="35"/>
        <v>2</v>
      </c>
      <c r="AA133">
        <f t="shared" si="36"/>
        <v>125</v>
      </c>
      <c r="AB133" s="57">
        <f t="shared" si="37"/>
        <v>52.2</v>
      </c>
      <c r="AC133">
        <f t="shared" si="38"/>
        <v>27</v>
      </c>
    </row>
    <row r="134" spans="1:29" x14ac:dyDescent="0.25">
      <c r="C134"/>
      <c r="D134" s="23"/>
    </row>
    <row r="135" spans="1:29" x14ac:dyDescent="0.25">
      <c r="C135"/>
      <c r="D135" s="23"/>
    </row>
    <row r="136" spans="1:29" x14ac:dyDescent="0.25">
      <c r="C136"/>
      <c r="D136" s="23"/>
    </row>
    <row r="137" spans="1:29" x14ac:dyDescent="0.25">
      <c r="C137"/>
      <c r="D137" s="23"/>
    </row>
    <row r="138" spans="1:29" x14ac:dyDescent="0.25">
      <c r="C138"/>
      <c r="D138" s="23"/>
    </row>
    <row r="139" spans="1:29" x14ac:dyDescent="0.25">
      <c r="D139" s="23"/>
    </row>
    <row r="140" spans="1:29" x14ac:dyDescent="0.25">
      <c r="D140" s="23"/>
    </row>
    <row r="141" spans="1:29" x14ac:dyDescent="0.25">
      <c r="D141" s="23"/>
    </row>
    <row r="142" spans="1:29" x14ac:dyDescent="0.25">
      <c r="D142" s="23"/>
    </row>
    <row r="143" spans="1:29" x14ac:dyDescent="0.25">
      <c r="D143" s="9"/>
    </row>
    <row r="144" spans="1:29" x14ac:dyDescent="0.25">
      <c r="D144" s="9"/>
    </row>
    <row r="145" spans="4:4" x14ac:dyDescent="0.25">
      <c r="D145" s="9"/>
    </row>
  </sheetData>
  <autoFilter ref="A5:AC5" xr:uid="{BD43AF95-77CF-45D8-8801-00C3B60FCDE1}">
    <sortState xmlns:xlrd2="http://schemas.microsoft.com/office/spreadsheetml/2017/richdata2" ref="A6:AC133">
      <sortCondition descending="1" ref="D5"/>
    </sortState>
  </autoFilter>
  <sortState xmlns:xlrd2="http://schemas.microsoft.com/office/spreadsheetml/2017/richdata2" ref="A6:AC133">
    <sortCondition descending="1" ref="D6:D1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25FD-6C46-489E-8012-D590DAB4E711}">
  <sheetPr>
    <tabColor rgb="FF92D050"/>
  </sheetPr>
  <dimension ref="A1:AC21"/>
  <sheetViews>
    <sheetView zoomScale="85" zoomScaleNormal="85" workbookViewId="0">
      <pane ySplit="5" topLeftCell="A6" activePane="bottomLeft" state="frozen"/>
      <selection activeCell="D30" sqref="D30:U30"/>
      <selection pane="bottomLeft" activeCell="S6" sqref="S6"/>
    </sheetView>
  </sheetViews>
  <sheetFormatPr defaultColWidth="8.7109375" defaultRowHeight="15" x14ac:dyDescent="0.25"/>
  <cols>
    <col min="1" max="1" width="34.28515625" customWidth="1"/>
    <col min="2" max="2" width="9.140625"/>
    <col min="3" max="3" width="11.5703125" style="11" bestFit="1" customWidth="1"/>
    <col min="4" max="4" width="13.140625" customWidth="1"/>
    <col min="5" max="5" width="11" style="48" customWidth="1"/>
    <col min="6" max="6" width="13.140625" style="9" customWidth="1"/>
    <col min="7" max="7" width="11.28515625" style="48" customWidth="1"/>
    <col min="8" max="8" width="10.5703125" style="48" customWidth="1"/>
    <col min="9" max="9" width="9.28515625" style="48" bestFit="1" customWidth="1"/>
    <col min="10" max="10" width="11.85546875" style="9" customWidth="1"/>
    <col min="11" max="11" width="9.85546875" style="9" customWidth="1"/>
    <col min="12" max="12" width="12.140625" style="9" customWidth="1"/>
    <col min="13" max="13" width="11.28515625" style="9" customWidth="1"/>
    <col min="14" max="14" width="12.140625" style="9" customWidth="1"/>
    <col min="15" max="15" width="12.42578125" style="9" customWidth="1"/>
    <col min="16" max="16" width="12.7109375" style="9" customWidth="1"/>
    <col min="17" max="17" width="13.28515625" style="9" customWidth="1"/>
    <col min="18" max="19" width="12.85546875" style="9" customWidth="1"/>
    <col min="20" max="20" width="12.28515625" style="9" customWidth="1"/>
    <col min="21" max="21" width="11.7109375" style="9" customWidth="1"/>
    <col min="22" max="22" width="4.42578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19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9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348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7" t="s">
        <v>0</v>
      </c>
      <c r="B5" s="17" t="s">
        <v>1</v>
      </c>
      <c r="C5" s="34" t="s">
        <v>2</v>
      </c>
      <c r="D5" s="17" t="s">
        <v>22</v>
      </c>
      <c r="E5" s="54" t="s">
        <v>5</v>
      </c>
      <c r="F5" s="28" t="s">
        <v>351</v>
      </c>
      <c r="G5" s="54" t="s">
        <v>23</v>
      </c>
      <c r="H5" s="54" t="s">
        <v>3</v>
      </c>
      <c r="I5" s="54" t="s">
        <v>6</v>
      </c>
      <c r="J5" s="28" t="s">
        <v>24</v>
      </c>
      <c r="K5" s="28" t="s">
        <v>352</v>
      </c>
      <c r="L5" s="28" t="s">
        <v>25</v>
      </c>
      <c r="M5" s="28" t="s">
        <v>26</v>
      </c>
      <c r="N5" s="28" t="s">
        <v>27</v>
      </c>
      <c r="O5" s="28" t="s">
        <v>28</v>
      </c>
      <c r="P5" s="28" t="s">
        <v>29</v>
      </c>
      <c r="Q5" s="28" t="s">
        <v>7</v>
      </c>
      <c r="R5" s="28" t="s">
        <v>30</v>
      </c>
      <c r="S5" s="28" t="s">
        <v>326</v>
      </c>
      <c r="T5" s="28" t="s">
        <v>31</v>
      </c>
      <c r="U5" s="28" t="s">
        <v>4</v>
      </c>
      <c r="W5" s="28" t="s">
        <v>321</v>
      </c>
      <c r="X5" s="28" t="s">
        <v>328</v>
      </c>
      <c r="Y5" s="28" t="s">
        <v>327</v>
      </c>
      <c r="Z5" s="28" t="s">
        <v>322</v>
      </c>
      <c r="AA5" s="28" t="s">
        <v>323</v>
      </c>
      <c r="AB5" s="28" t="s">
        <v>324</v>
      </c>
      <c r="AC5" s="28" t="s">
        <v>325</v>
      </c>
    </row>
    <row r="6" spans="1:29" x14ac:dyDescent="0.25">
      <c r="A6" t="s">
        <v>234</v>
      </c>
      <c r="B6">
        <v>62882</v>
      </c>
      <c r="C6" s="11">
        <v>155333</v>
      </c>
      <c r="D6" s="48">
        <v>3881.79</v>
      </c>
      <c r="E6" s="48">
        <v>3279.79</v>
      </c>
      <c r="F6" s="68">
        <f t="shared" ref="F6:F16" si="0">G6/(L6/100)</f>
        <v>16.861323667606392</v>
      </c>
      <c r="G6" s="48">
        <v>12.56</v>
      </c>
      <c r="H6" s="48">
        <v>3364.98</v>
      </c>
      <c r="I6" s="48">
        <v>378.53</v>
      </c>
      <c r="J6" s="9">
        <v>9.75</v>
      </c>
      <c r="K6" s="67">
        <f t="shared" ref="K6:K20" si="1">(F6/E6)*100</f>
        <v>0.514097660752865</v>
      </c>
      <c r="L6" s="9">
        <v>74.489999999999995</v>
      </c>
      <c r="M6" s="9">
        <v>97.47</v>
      </c>
      <c r="N6" s="9">
        <v>0.38</v>
      </c>
      <c r="O6" s="9">
        <v>0.2</v>
      </c>
      <c r="P6" s="9">
        <v>5.18</v>
      </c>
      <c r="Q6" s="9">
        <v>2.54</v>
      </c>
      <c r="R6" s="9">
        <v>2.63</v>
      </c>
      <c r="S6" s="73">
        <f t="shared" ref="S6:S20" si="2">+P6-R6</f>
        <v>2.5499999999999998</v>
      </c>
      <c r="T6" s="9">
        <v>0.42</v>
      </c>
      <c r="U6" s="9">
        <v>44.86</v>
      </c>
      <c r="W6">
        <f t="shared" ref="W6:W20" si="3">RANK(T6,$T$6:$T$216)</f>
        <v>10</v>
      </c>
      <c r="X6">
        <f t="shared" ref="X6:X20" si="4">RANK(D6,$D$6:$D$216)</f>
        <v>1</v>
      </c>
      <c r="Y6">
        <f t="shared" ref="Y6:Y20" si="5">RANK(S6,$S$6:$S$216)</f>
        <v>12</v>
      </c>
      <c r="Z6">
        <f t="shared" ref="Z6:Z20" si="6">RANK(U6,$U$6:$U$216,1)</f>
        <v>4</v>
      </c>
      <c r="AA6">
        <f t="shared" ref="AA6:AA20" si="7">RANK(M6,$M$6:$M$216)</f>
        <v>5</v>
      </c>
      <c r="AB6" s="57">
        <f t="shared" ref="AB6:AB20" si="8">AVERAGE(W6:AA6)</f>
        <v>6.4</v>
      </c>
      <c r="AC6">
        <f t="shared" ref="AC6:AC20" si="9">RANK(AB6,$AB$6:$AB$216,1)</f>
        <v>3</v>
      </c>
    </row>
    <row r="7" spans="1:29" x14ac:dyDescent="0.25">
      <c r="A7" t="s">
        <v>228</v>
      </c>
      <c r="B7">
        <v>67278</v>
      </c>
      <c r="C7" s="11">
        <v>140061</v>
      </c>
      <c r="D7" s="48">
        <v>3350.31</v>
      </c>
      <c r="E7" s="48">
        <v>2903.24</v>
      </c>
      <c r="F7" s="68">
        <f t="shared" si="0"/>
        <v>13.178947368421053</v>
      </c>
      <c r="G7" s="48">
        <v>6.26</v>
      </c>
      <c r="H7" s="48">
        <v>2531.46</v>
      </c>
      <c r="I7" s="48">
        <v>342.72</v>
      </c>
      <c r="J7" s="9">
        <v>10.220000000000001</v>
      </c>
      <c r="K7" s="67">
        <f t="shared" si="1"/>
        <v>0.45393930120903037</v>
      </c>
      <c r="L7" s="9">
        <v>47.5</v>
      </c>
      <c r="M7" s="9">
        <v>114.69</v>
      </c>
      <c r="N7" s="9">
        <v>0.22</v>
      </c>
      <c r="O7" s="9">
        <v>0.13</v>
      </c>
      <c r="P7" s="9">
        <v>4.4800000000000004</v>
      </c>
      <c r="Q7" s="9">
        <v>3.56</v>
      </c>
      <c r="R7" s="9">
        <v>3.06</v>
      </c>
      <c r="S7" s="73">
        <f t="shared" si="2"/>
        <v>1.4200000000000004</v>
      </c>
      <c r="T7" s="9">
        <v>0.3</v>
      </c>
      <c r="U7" s="9">
        <v>35.090000000000003</v>
      </c>
      <c r="W7">
        <f t="shared" si="3"/>
        <v>11</v>
      </c>
      <c r="X7">
        <f t="shared" si="4"/>
        <v>2</v>
      </c>
      <c r="Y7">
        <f t="shared" si="5"/>
        <v>15</v>
      </c>
      <c r="Z7">
        <f t="shared" si="6"/>
        <v>2</v>
      </c>
      <c r="AA7">
        <f t="shared" si="7"/>
        <v>1</v>
      </c>
      <c r="AB7" s="57">
        <f t="shared" si="8"/>
        <v>6.2</v>
      </c>
      <c r="AC7">
        <f t="shared" si="9"/>
        <v>1</v>
      </c>
    </row>
    <row r="8" spans="1:29" x14ac:dyDescent="0.25">
      <c r="A8" t="s">
        <v>232</v>
      </c>
      <c r="B8">
        <v>66594</v>
      </c>
      <c r="C8" s="11">
        <v>62810</v>
      </c>
      <c r="D8" s="48">
        <v>895.74</v>
      </c>
      <c r="E8" s="48">
        <v>791.11</v>
      </c>
      <c r="F8" s="68">
        <f t="shared" si="0"/>
        <v>4.3422404933196299</v>
      </c>
      <c r="G8" s="48">
        <v>3.38</v>
      </c>
      <c r="H8" s="48">
        <v>795.83</v>
      </c>
      <c r="I8" s="48">
        <v>78.44</v>
      </c>
      <c r="J8" s="9">
        <v>8.75</v>
      </c>
      <c r="K8" s="67">
        <f t="shared" si="1"/>
        <v>0.54887948494136463</v>
      </c>
      <c r="L8" s="9">
        <v>77.84</v>
      </c>
      <c r="M8" s="9">
        <v>99.41</v>
      </c>
      <c r="N8" s="9">
        <v>0.43</v>
      </c>
      <c r="O8" s="9">
        <v>0.38</v>
      </c>
      <c r="P8" s="9">
        <v>5.99</v>
      </c>
      <c r="Q8" s="9">
        <v>3.61</v>
      </c>
      <c r="R8" s="9">
        <v>3.45</v>
      </c>
      <c r="S8" s="73">
        <f t="shared" si="2"/>
        <v>2.54</v>
      </c>
      <c r="T8" s="9">
        <v>0.53</v>
      </c>
      <c r="U8" s="9">
        <v>35.33</v>
      </c>
      <c r="W8">
        <f t="shared" si="3"/>
        <v>8</v>
      </c>
      <c r="X8">
        <f t="shared" si="4"/>
        <v>3</v>
      </c>
      <c r="Y8">
        <f t="shared" si="5"/>
        <v>13</v>
      </c>
      <c r="Z8">
        <f t="shared" si="6"/>
        <v>3</v>
      </c>
      <c r="AA8">
        <f t="shared" si="7"/>
        <v>4</v>
      </c>
      <c r="AB8" s="57">
        <f t="shared" si="8"/>
        <v>6.2</v>
      </c>
      <c r="AC8">
        <f t="shared" si="9"/>
        <v>1</v>
      </c>
    </row>
    <row r="9" spans="1:29" x14ac:dyDescent="0.25">
      <c r="A9" t="s">
        <v>239</v>
      </c>
      <c r="B9">
        <v>65861</v>
      </c>
      <c r="C9" s="11">
        <v>41838</v>
      </c>
      <c r="D9" s="48">
        <v>749.91</v>
      </c>
      <c r="E9" s="48">
        <v>600.80999999999995</v>
      </c>
      <c r="F9" s="68">
        <f t="shared" si="0"/>
        <v>2.0341917333910411</v>
      </c>
      <c r="G9" s="48">
        <v>2.82</v>
      </c>
      <c r="H9" s="48">
        <v>577.11</v>
      </c>
      <c r="I9" s="48">
        <v>78.239999999999995</v>
      </c>
      <c r="J9" s="9">
        <v>10.43</v>
      </c>
      <c r="K9" s="67">
        <f t="shared" si="1"/>
        <v>0.3385748794778784</v>
      </c>
      <c r="L9" s="9">
        <v>138.63</v>
      </c>
      <c r="M9" s="9">
        <v>104.11</v>
      </c>
      <c r="N9" s="9">
        <v>0.47</v>
      </c>
      <c r="O9" s="9">
        <v>0.03</v>
      </c>
      <c r="P9" s="9">
        <v>4.4000000000000004</v>
      </c>
      <c r="Q9" s="9">
        <v>2.61</v>
      </c>
      <c r="R9" s="9">
        <v>1.93</v>
      </c>
      <c r="S9" s="73">
        <f t="shared" si="2"/>
        <v>2.4700000000000006</v>
      </c>
      <c r="T9" s="9">
        <v>0.12</v>
      </c>
      <c r="U9" s="9">
        <v>60.45</v>
      </c>
      <c r="W9">
        <f t="shared" si="3"/>
        <v>14</v>
      </c>
      <c r="X9">
        <f t="shared" si="4"/>
        <v>4</v>
      </c>
      <c r="Y9">
        <f t="shared" si="5"/>
        <v>14</v>
      </c>
      <c r="Z9">
        <f t="shared" si="6"/>
        <v>9</v>
      </c>
      <c r="AA9">
        <f t="shared" si="7"/>
        <v>3</v>
      </c>
      <c r="AB9" s="57">
        <f t="shared" si="8"/>
        <v>8.8000000000000007</v>
      </c>
      <c r="AC9">
        <f t="shared" si="9"/>
        <v>11</v>
      </c>
    </row>
    <row r="10" spans="1:29" x14ac:dyDescent="0.25">
      <c r="A10" t="s">
        <v>241</v>
      </c>
      <c r="B10">
        <v>67270</v>
      </c>
      <c r="C10" s="11">
        <v>22751</v>
      </c>
      <c r="D10" s="48">
        <v>492.42</v>
      </c>
      <c r="E10" s="48">
        <v>392.29</v>
      </c>
      <c r="F10" s="68">
        <f t="shared" si="0"/>
        <v>1.1660079051383399</v>
      </c>
      <c r="G10" s="48">
        <v>0.59</v>
      </c>
      <c r="H10" s="48">
        <v>418.34</v>
      </c>
      <c r="I10" s="48">
        <v>42.6</v>
      </c>
      <c r="J10" s="9">
        <v>8.64</v>
      </c>
      <c r="K10" s="67">
        <f t="shared" si="1"/>
        <v>0.29723110584984064</v>
      </c>
      <c r="L10" s="9">
        <v>50.6</v>
      </c>
      <c r="M10" s="9">
        <v>93.77</v>
      </c>
      <c r="N10" s="9">
        <v>0.15</v>
      </c>
      <c r="O10" s="9">
        <v>0.46</v>
      </c>
      <c r="P10" s="9">
        <v>5.16</v>
      </c>
      <c r="Q10" s="9">
        <v>2.4500000000000002</v>
      </c>
      <c r="R10" s="9">
        <v>1.86</v>
      </c>
      <c r="S10" s="73">
        <f t="shared" si="2"/>
        <v>3.3</v>
      </c>
      <c r="T10" s="9">
        <v>0.28999999999999998</v>
      </c>
      <c r="U10" s="9">
        <v>56.98</v>
      </c>
      <c r="W10">
        <f t="shared" si="3"/>
        <v>12</v>
      </c>
      <c r="X10">
        <f t="shared" si="4"/>
        <v>5</v>
      </c>
      <c r="Y10">
        <f t="shared" si="5"/>
        <v>9</v>
      </c>
      <c r="Z10">
        <f t="shared" si="6"/>
        <v>5</v>
      </c>
      <c r="AA10">
        <f t="shared" si="7"/>
        <v>6</v>
      </c>
      <c r="AB10" s="57">
        <f t="shared" si="8"/>
        <v>7.4</v>
      </c>
      <c r="AC10">
        <f t="shared" si="9"/>
        <v>5</v>
      </c>
    </row>
    <row r="11" spans="1:29" x14ac:dyDescent="0.25">
      <c r="A11" t="s">
        <v>238</v>
      </c>
      <c r="B11">
        <v>67269</v>
      </c>
      <c r="C11" s="11">
        <v>27800</v>
      </c>
      <c r="D11" s="48">
        <v>407.83</v>
      </c>
      <c r="E11" s="48">
        <v>279.35000000000002</v>
      </c>
      <c r="F11" s="68">
        <f t="shared" si="0"/>
        <v>1.5939378102952702</v>
      </c>
      <c r="G11" s="48">
        <v>0.61</v>
      </c>
      <c r="H11" s="48">
        <v>360.57</v>
      </c>
      <c r="I11" s="48">
        <v>44.13</v>
      </c>
      <c r="J11" s="9">
        <v>10.81</v>
      </c>
      <c r="K11" s="67">
        <f t="shared" si="1"/>
        <v>0.57058808315563625</v>
      </c>
      <c r="L11" s="9">
        <v>38.270000000000003</v>
      </c>
      <c r="M11" s="9">
        <v>77.48</v>
      </c>
      <c r="N11" s="9">
        <v>0.22</v>
      </c>
      <c r="O11" s="9">
        <v>0.24</v>
      </c>
      <c r="P11" s="9">
        <v>5.2</v>
      </c>
      <c r="Q11" s="9">
        <v>1.28</v>
      </c>
      <c r="R11" s="9">
        <v>1.03</v>
      </c>
      <c r="S11" s="73">
        <f t="shared" si="2"/>
        <v>4.17</v>
      </c>
      <c r="T11" s="9">
        <v>1.1499999999999999</v>
      </c>
      <c r="U11" s="9">
        <v>75.94</v>
      </c>
      <c r="W11">
        <f t="shared" si="3"/>
        <v>4</v>
      </c>
      <c r="X11">
        <f t="shared" si="4"/>
        <v>6</v>
      </c>
      <c r="Y11">
        <f t="shared" si="5"/>
        <v>6</v>
      </c>
      <c r="Z11">
        <f t="shared" si="6"/>
        <v>14</v>
      </c>
      <c r="AA11">
        <f t="shared" si="7"/>
        <v>8</v>
      </c>
      <c r="AB11" s="57">
        <f t="shared" si="8"/>
        <v>7.6</v>
      </c>
      <c r="AC11">
        <f t="shared" si="9"/>
        <v>6</v>
      </c>
    </row>
    <row r="12" spans="1:29" x14ac:dyDescent="0.25">
      <c r="A12" t="s">
        <v>235</v>
      </c>
      <c r="B12">
        <v>66595</v>
      </c>
      <c r="C12" s="11">
        <v>22504</v>
      </c>
      <c r="D12" s="48">
        <v>337.1</v>
      </c>
      <c r="E12" s="48">
        <v>286.57</v>
      </c>
      <c r="F12" s="68">
        <f t="shared" si="0"/>
        <v>0.56143932627280846</v>
      </c>
      <c r="G12" s="48">
        <v>2.64</v>
      </c>
      <c r="H12" s="48">
        <v>261.88</v>
      </c>
      <c r="I12" s="48">
        <v>38.590000000000003</v>
      </c>
      <c r="J12" s="9">
        <v>11.45</v>
      </c>
      <c r="K12" s="67">
        <f t="shared" si="1"/>
        <v>0.19591699280204086</v>
      </c>
      <c r="L12" s="9">
        <v>470.22</v>
      </c>
      <c r="M12" s="9">
        <v>109.43</v>
      </c>
      <c r="N12" s="9">
        <v>0.92</v>
      </c>
      <c r="O12" s="9">
        <v>0.01</v>
      </c>
      <c r="P12" s="9">
        <v>4.7300000000000004</v>
      </c>
      <c r="Q12" s="9">
        <v>4.54</v>
      </c>
      <c r="R12" s="9">
        <v>1.85</v>
      </c>
      <c r="S12" s="73">
        <f t="shared" si="2"/>
        <v>2.8800000000000003</v>
      </c>
      <c r="T12" s="9">
        <v>0.28000000000000003</v>
      </c>
      <c r="U12" s="9">
        <v>63</v>
      </c>
      <c r="W12">
        <f t="shared" si="3"/>
        <v>13</v>
      </c>
      <c r="X12">
        <f t="shared" si="4"/>
        <v>7</v>
      </c>
      <c r="Y12">
        <f t="shared" si="5"/>
        <v>10</v>
      </c>
      <c r="Z12">
        <f t="shared" si="6"/>
        <v>11</v>
      </c>
      <c r="AA12">
        <f t="shared" si="7"/>
        <v>2</v>
      </c>
      <c r="AB12" s="57">
        <f t="shared" si="8"/>
        <v>8.6</v>
      </c>
      <c r="AC12">
        <f t="shared" si="9"/>
        <v>10</v>
      </c>
    </row>
    <row r="13" spans="1:29" x14ac:dyDescent="0.25">
      <c r="A13" t="s">
        <v>240</v>
      </c>
      <c r="B13">
        <v>24501</v>
      </c>
      <c r="C13" s="11">
        <v>6883</v>
      </c>
      <c r="D13" s="48">
        <v>145.97999999999999</v>
      </c>
      <c r="E13" s="48">
        <v>80.94</v>
      </c>
      <c r="F13" s="68">
        <f t="shared" si="0"/>
        <v>0.43427603008155918</v>
      </c>
      <c r="G13" s="48">
        <v>0.41</v>
      </c>
      <c r="H13" s="48">
        <v>126.75</v>
      </c>
      <c r="I13" s="48">
        <v>18.14</v>
      </c>
      <c r="J13" s="9">
        <v>12.43</v>
      </c>
      <c r="K13" s="67">
        <f t="shared" si="1"/>
        <v>0.53654068455838799</v>
      </c>
      <c r="L13" s="9">
        <v>94.41</v>
      </c>
      <c r="M13" s="9">
        <v>63.85</v>
      </c>
      <c r="N13" s="9">
        <v>0.51</v>
      </c>
      <c r="O13" s="9">
        <v>0.09</v>
      </c>
      <c r="P13" s="9">
        <v>5.39</v>
      </c>
      <c r="Q13" s="9">
        <v>3.05</v>
      </c>
      <c r="R13" s="9">
        <v>1.35</v>
      </c>
      <c r="S13" s="73">
        <f t="shared" si="2"/>
        <v>4.0399999999999991</v>
      </c>
      <c r="T13" s="9">
        <v>0.51</v>
      </c>
      <c r="U13" s="9">
        <v>62.62</v>
      </c>
      <c r="W13">
        <f t="shared" si="3"/>
        <v>9</v>
      </c>
      <c r="X13">
        <f t="shared" si="4"/>
        <v>8</v>
      </c>
      <c r="Y13">
        <f t="shared" si="5"/>
        <v>7</v>
      </c>
      <c r="Z13">
        <f t="shared" si="6"/>
        <v>10</v>
      </c>
      <c r="AA13">
        <f t="shared" si="7"/>
        <v>11</v>
      </c>
      <c r="AB13" s="57">
        <f t="shared" si="8"/>
        <v>9</v>
      </c>
      <c r="AC13">
        <f t="shared" si="9"/>
        <v>12</v>
      </c>
    </row>
    <row r="14" spans="1:29" x14ac:dyDescent="0.25">
      <c r="A14" t="s">
        <v>230</v>
      </c>
      <c r="B14">
        <v>60780</v>
      </c>
      <c r="C14" s="11">
        <v>3185</v>
      </c>
      <c r="D14" s="48">
        <v>80.66</v>
      </c>
      <c r="E14" s="48">
        <v>53.39</v>
      </c>
      <c r="F14" s="68">
        <f t="shared" si="0"/>
        <v>0.109080992637033</v>
      </c>
      <c r="G14" s="48">
        <v>0.04</v>
      </c>
      <c r="H14" s="48">
        <v>59.45</v>
      </c>
      <c r="I14" s="48">
        <v>15.43</v>
      </c>
      <c r="J14" s="9">
        <v>19.12</v>
      </c>
      <c r="K14" s="67">
        <f t="shared" si="1"/>
        <v>0.20430978205100767</v>
      </c>
      <c r="L14" s="9">
        <v>36.67</v>
      </c>
      <c r="M14" s="9">
        <v>89.81</v>
      </c>
      <c r="N14" s="9">
        <v>0.08</v>
      </c>
      <c r="O14" s="9">
        <v>0.02</v>
      </c>
      <c r="P14" s="9">
        <v>5.16</v>
      </c>
      <c r="Q14" s="9">
        <v>2.04</v>
      </c>
      <c r="R14" s="9">
        <v>2.38</v>
      </c>
      <c r="S14" s="73">
        <f t="shared" si="2"/>
        <v>2.7800000000000002</v>
      </c>
      <c r="T14" s="9">
        <v>0</v>
      </c>
      <c r="U14" s="9">
        <v>57.58</v>
      </c>
      <c r="W14">
        <f t="shared" si="3"/>
        <v>15</v>
      </c>
      <c r="X14">
        <f t="shared" si="4"/>
        <v>9</v>
      </c>
      <c r="Y14">
        <f t="shared" si="5"/>
        <v>11</v>
      </c>
      <c r="Z14">
        <f t="shared" si="6"/>
        <v>7</v>
      </c>
      <c r="AA14">
        <f t="shared" si="7"/>
        <v>7</v>
      </c>
      <c r="AB14" s="57">
        <f t="shared" si="8"/>
        <v>9.8000000000000007</v>
      </c>
      <c r="AC14">
        <f t="shared" si="9"/>
        <v>15</v>
      </c>
    </row>
    <row r="15" spans="1:29" x14ac:dyDescent="0.25">
      <c r="A15" t="s">
        <v>227</v>
      </c>
      <c r="B15">
        <v>24523</v>
      </c>
      <c r="C15" s="11">
        <v>4404</v>
      </c>
      <c r="D15" s="48">
        <v>70.02</v>
      </c>
      <c r="E15" s="48">
        <v>27.57</v>
      </c>
      <c r="F15" s="68">
        <f t="shared" si="0"/>
        <v>0.30112236517930469</v>
      </c>
      <c r="G15" s="48">
        <v>0.11</v>
      </c>
      <c r="H15" s="48">
        <v>62.46</v>
      </c>
      <c r="I15" s="48">
        <v>7.47</v>
      </c>
      <c r="J15" s="9">
        <v>10.66</v>
      </c>
      <c r="K15" s="67">
        <f t="shared" si="1"/>
        <v>1.0922102472952655</v>
      </c>
      <c r="L15" s="9">
        <v>36.53</v>
      </c>
      <c r="M15" s="9">
        <v>44.13</v>
      </c>
      <c r="N15" s="9">
        <v>0.41</v>
      </c>
      <c r="O15" s="9">
        <v>0.22</v>
      </c>
      <c r="P15" s="9">
        <v>5.25</v>
      </c>
      <c r="Q15" s="9">
        <v>3.63</v>
      </c>
      <c r="R15" s="9">
        <v>0.73</v>
      </c>
      <c r="S15" s="73">
        <f t="shared" si="2"/>
        <v>4.5199999999999996</v>
      </c>
      <c r="T15" s="9">
        <v>1.23</v>
      </c>
      <c r="U15" s="9">
        <v>58.9</v>
      </c>
      <c r="W15">
        <f t="shared" si="3"/>
        <v>3</v>
      </c>
      <c r="X15">
        <f t="shared" si="4"/>
        <v>10</v>
      </c>
      <c r="Y15">
        <f t="shared" si="5"/>
        <v>5</v>
      </c>
      <c r="Z15">
        <f t="shared" si="6"/>
        <v>8</v>
      </c>
      <c r="AA15">
        <f t="shared" si="7"/>
        <v>14</v>
      </c>
      <c r="AB15" s="57">
        <f t="shared" si="8"/>
        <v>8</v>
      </c>
      <c r="AC15">
        <f t="shared" si="9"/>
        <v>7</v>
      </c>
    </row>
    <row r="16" spans="1:29" x14ac:dyDescent="0.25">
      <c r="A16" t="s">
        <v>229</v>
      </c>
      <c r="B16">
        <v>24730</v>
      </c>
      <c r="C16" s="11">
        <v>1688</v>
      </c>
      <c r="D16" s="48">
        <v>29.2</v>
      </c>
      <c r="E16" s="48">
        <v>20.14</v>
      </c>
      <c r="F16" s="68">
        <f t="shared" si="0"/>
        <v>5.0995966682635105E-2</v>
      </c>
      <c r="G16" s="48">
        <v>0.33</v>
      </c>
      <c r="H16" s="48">
        <v>26.28</v>
      </c>
      <c r="I16" s="48">
        <v>3.26</v>
      </c>
      <c r="J16" s="9">
        <v>11.17</v>
      </c>
      <c r="K16" s="67">
        <f t="shared" si="1"/>
        <v>0.25320738174098861</v>
      </c>
      <c r="L16" s="9">
        <v>647.11</v>
      </c>
      <c r="M16" s="9">
        <v>76.63</v>
      </c>
      <c r="N16" s="9">
        <v>1.63</v>
      </c>
      <c r="O16" s="9">
        <v>0.03</v>
      </c>
      <c r="P16" s="9">
        <v>4.5</v>
      </c>
      <c r="Q16" s="9">
        <v>4.38</v>
      </c>
      <c r="R16" s="9">
        <v>0.48</v>
      </c>
      <c r="S16" s="73">
        <f t="shared" si="2"/>
        <v>4.0199999999999996</v>
      </c>
      <c r="T16" s="9">
        <v>0.71</v>
      </c>
      <c r="U16" s="9">
        <v>74.19</v>
      </c>
      <c r="W16">
        <f t="shared" si="3"/>
        <v>6</v>
      </c>
      <c r="X16">
        <f t="shared" si="4"/>
        <v>11</v>
      </c>
      <c r="Y16">
        <f t="shared" si="5"/>
        <v>8</v>
      </c>
      <c r="Z16">
        <f t="shared" si="6"/>
        <v>13</v>
      </c>
      <c r="AA16">
        <f t="shared" si="7"/>
        <v>9</v>
      </c>
      <c r="AB16" s="57">
        <f t="shared" si="8"/>
        <v>9.4</v>
      </c>
      <c r="AC16">
        <f t="shared" si="9"/>
        <v>13</v>
      </c>
    </row>
    <row r="17" spans="1:29" x14ac:dyDescent="0.25">
      <c r="A17" t="s">
        <v>231</v>
      </c>
      <c r="B17">
        <v>24486</v>
      </c>
      <c r="C17" s="11">
        <v>823</v>
      </c>
      <c r="D17" s="48">
        <v>8.66</v>
      </c>
      <c r="E17" s="48">
        <v>3.51</v>
      </c>
      <c r="F17" s="68">
        <v>0</v>
      </c>
      <c r="G17" s="48">
        <v>0</v>
      </c>
      <c r="H17" s="48">
        <v>6.91</v>
      </c>
      <c r="I17" s="48">
        <v>1.69</v>
      </c>
      <c r="J17" s="9">
        <v>19.55</v>
      </c>
      <c r="K17" s="67">
        <f t="shared" si="1"/>
        <v>0</v>
      </c>
      <c r="L17" s="9">
        <v>0</v>
      </c>
      <c r="M17" s="9">
        <v>50.78</v>
      </c>
      <c r="N17" s="9">
        <v>0</v>
      </c>
      <c r="O17" s="9">
        <v>-0.02</v>
      </c>
      <c r="P17" s="9">
        <v>5.87</v>
      </c>
      <c r="Q17" s="9">
        <v>3.58</v>
      </c>
      <c r="R17" s="9">
        <v>1.32</v>
      </c>
      <c r="S17" s="73">
        <f t="shared" si="2"/>
        <v>4.55</v>
      </c>
      <c r="T17" s="9">
        <v>0.8</v>
      </c>
      <c r="U17" s="9">
        <v>57.12</v>
      </c>
      <c r="W17">
        <f t="shared" si="3"/>
        <v>5</v>
      </c>
      <c r="X17">
        <f t="shared" si="4"/>
        <v>12</v>
      </c>
      <c r="Y17">
        <f t="shared" si="5"/>
        <v>4</v>
      </c>
      <c r="Z17">
        <f t="shared" si="6"/>
        <v>6</v>
      </c>
      <c r="AA17">
        <f t="shared" si="7"/>
        <v>13</v>
      </c>
      <c r="AB17" s="57">
        <f t="shared" si="8"/>
        <v>8</v>
      </c>
      <c r="AC17">
        <f t="shared" si="9"/>
        <v>7</v>
      </c>
    </row>
    <row r="18" spans="1:29" x14ac:dyDescent="0.25">
      <c r="A18" t="s">
        <v>236</v>
      </c>
      <c r="B18">
        <v>16016</v>
      </c>
      <c r="C18" s="11">
        <v>1361</v>
      </c>
      <c r="D18" s="48">
        <v>5.92</v>
      </c>
      <c r="E18" s="48">
        <v>3.74</v>
      </c>
      <c r="F18" s="68">
        <f>G18/(L18/100)</f>
        <v>0</v>
      </c>
      <c r="G18" s="48">
        <v>0</v>
      </c>
      <c r="H18" s="48">
        <v>5.21</v>
      </c>
      <c r="I18" s="48">
        <v>0.7</v>
      </c>
      <c r="J18" s="9">
        <v>11.81</v>
      </c>
      <c r="K18" s="67">
        <f t="shared" si="1"/>
        <v>0</v>
      </c>
      <c r="L18" s="9">
        <v>8.31</v>
      </c>
      <c r="M18" s="9">
        <v>71.75</v>
      </c>
      <c r="N18" s="9">
        <v>0.1</v>
      </c>
      <c r="O18" s="9">
        <v>0</v>
      </c>
      <c r="P18" s="9">
        <v>6.08</v>
      </c>
      <c r="Q18" s="9">
        <v>1.53</v>
      </c>
      <c r="R18" s="9">
        <v>0.23</v>
      </c>
      <c r="S18" s="73">
        <f t="shared" si="2"/>
        <v>5.85</v>
      </c>
      <c r="T18" s="9">
        <v>0.68</v>
      </c>
      <c r="U18" s="9">
        <v>79.010000000000005</v>
      </c>
      <c r="W18">
        <f t="shared" si="3"/>
        <v>7</v>
      </c>
      <c r="X18">
        <f t="shared" si="4"/>
        <v>13</v>
      </c>
      <c r="Y18">
        <f t="shared" si="5"/>
        <v>3</v>
      </c>
      <c r="Z18">
        <f t="shared" si="6"/>
        <v>15</v>
      </c>
      <c r="AA18">
        <f t="shared" si="7"/>
        <v>10</v>
      </c>
      <c r="AB18" s="57">
        <f t="shared" si="8"/>
        <v>9.6</v>
      </c>
      <c r="AC18">
        <f t="shared" si="9"/>
        <v>14</v>
      </c>
    </row>
    <row r="19" spans="1:29" x14ac:dyDescent="0.25">
      <c r="A19" t="s">
        <v>237</v>
      </c>
      <c r="B19">
        <v>24472</v>
      </c>
      <c r="C19" s="11">
        <v>617</v>
      </c>
      <c r="D19" s="48">
        <v>5.85</v>
      </c>
      <c r="E19" s="48">
        <v>1.92</v>
      </c>
      <c r="F19" s="68">
        <f>G19/(L19/100)</f>
        <v>2.8986271047985453E-2</v>
      </c>
      <c r="G19" s="48">
        <v>0.11</v>
      </c>
      <c r="H19" s="48">
        <v>3.09</v>
      </c>
      <c r="I19" s="48">
        <v>2.74</v>
      </c>
      <c r="J19" s="9">
        <v>46.92</v>
      </c>
      <c r="K19" s="67">
        <f t="shared" si="1"/>
        <v>1.5097016170825757</v>
      </c>
      <c r="L19" s="9">
        <v>379.49</v>
      </c>
      <c r="M19" s="9">
        <v>62.14</v>
      </c>
      <c r="N19" s="9">
        <v>5.5</v>
      </c>
      <c r="O19" s="9">
        <v>0.19</v>
      </c>
      <c r="P19" s="9">
        <v>7.65</v>
      </c>
      <c r="Q19" s="9">
        <v>4.0999999999999996</v>
      </c>
      <c r="R19" s="9">
        <v>0.16</v>
      </c>
      <c r="S19" s="73">
        <f t="shared" si="2"/>
        <v>7.49</v>
      </c>
      <c r="T19" s="9">
        <v>1.37</v>
      </c>
      <c r="U19" s="9">
        <v>71.98</v>
      </c>
      <c r="W19">
        <f t="shared" si="3"/>
        <v>1</v>
      </c>
      <c r="X19">
        <f t="shared" si="4"/>
        <v>14</v>
      </c>
      <c r="Y19">
        <f t="shared" si="5"/>
        <v>2</v>
      </c>
      <c r="Z19">
        <f t="shared" si="6"/>
        <v>12</v>
      </c>
      <c r="AA19">
        <f t="shared" si="7"/>
        <v>12</v>
      </c>
      <c r="AB19" s="57">
        <f t="shared" si="8"/>
        <v>8.1999999999999993</v>
      </c>
      <c r="AC19">
        <f t="shared" si="9"/>
        <v>9</v>
      </c>
    </row>
    <row r="20" spans="1:29" x14ac:dyDescent="0.25">
      <c r="A20" t="s">
        <v>233</v>
      </c>
      <c r="B20">
        <v>16614</v>
      </c>
      <c r="C20" s="11">
        <v>29</v>
      </c>
      <c r="D20" s="48">
        <v>0.2</v>
      </c>
      <c r="E20" s="48">
        <v>0.03</v>
      </c>
      <c r="F20" s="68">
        <v>0</v>
      </c>
      <c r="G20" s="48">
        <v>0</v>
      </c>
      <c r="H20" s="48">
        <v>0.16</v>
      </c>
      <c r="I20" s="48">
        <v>0.04</v>
      </c>
      <c r="J20" s="9">
        <v>18.11</v>
      </c>
      <c r="K20" s="67">
        <f t="shared" si="1"/>
        <v>0</v>
      </c>
      <c r="L20" s="9">
        <v>0</v>
      </c>
      <c r="M20" s="9">
        <v>19.96</v>
      </c>
      <c r="N20" s="9">
        <v>0</v>
      </c>
      <c r="O20" s="9">
        <v>0</v>
      </c>
      <c r="P20" s="9">
        <v>11.53</v>
      </c>
      <c r="Q20" s="9">
        <v>1.67</v>
      </c>
      <c r="R20" s="9">
        <v>1.49</v>
      </c>
      <c r="S20" s="73">
        <f t="shared" si="2"/>
        <v>10.039999999999999</v>
      </c>
      <c r="T20" s="9">
        <v>1.31</v>
      </c>
      <c r="U20" s="9">
        <v>23.1</v>
      </c>
      <c r="W20">
        <f t="shared" si="3"/>
        <v>2</v>
      </c>
      <c r="X20">
        <f t="shared" si="4"/>
        <v>15</v>
      </c>
      <c r="Y20">
        <f t="shared" si="5"/>
        <v>1</v>
      </c>
      <c r="Z20">
        <f t="shared" si="6"/>
        <v>1</v>
      </c>
      <c r="AA20">
        <f t="shared" si="7"/>
        <v>15</v>
      </c>
      <c r="AB20" s="57">
        <f t="shared" si="8"/>
        <v>6.8</v>
      </c>
      <c r="AC20">
        <f t="shared" si="9"/>
        <v>4</v>
      </c>
    </row>
    <row r="21" spans="1:29" x14ac:dyDescent="0.25">
      <c r="C21"/>
      <c r="D21" s="23"/>
    </row>
  </sheetData>
  <autoFilter ref="A5:AC5" xr:uid="{607A25FD-6C46-489E-8012-D590DAB4E711}">
    <sortState xmlns:xlrd2="http://schemas.microsoft.com/office/spreadsheetml/2017/richdata2" ref="A6:AC20">
      <sortCondition descending="1" ref="D5"/>
    </sortState>
  </autoFilter>
  <sortState xmlns:xlrd2="http://schemas.microsoft.com/office/spreadsheetml/2017/richdata2" ref="A6:AC20">
    <sortCondition descending="1" ref="D6:D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9A27-4C90-4191-BE4B-8AB839766A48}">
  <sheetPr>
    <tabColor rgb="FF92D050"/>
  </sheetPr>
  <dimension ref="A1:AC22"/>
  <sheetViews>
    <sheetView zoomScale="85" zoomScaleNormal="85" workbookViewId="0">
      <pane ySplit="5" topLeftCell="A6" activePane="bottomLeft" state="frozen"/>
      <selection activeCell="D30" sqref="D30:U30"/>
      <selection pane="bottomLeft" activeCell="S6" sqref="S6"/>
    </sheetView>
  </sheetViews>
  <sheetFormatPr defaultColWidth="8.7109375" defaultRowHeight="15" x14ac:dyDescent="0.25"/>
  <cols>
    <col min="1" max="1" width="33.5703125" customWidth="1"/>
    <col min="2" max="2" width="9.140625"/>
    <col min="3" max="3" width="11.5703125" style="11" bestFit="1" customWidth="1"/>
    <col min="4" max="4" width="11.28515625" customWidth="1"/>
    <col min="5" max="5" width="11.42578125" style="48" customWidth="1"/>
    <col min="6" max="6" width="11.28515625" style="9" customWidth="1"/>
    <col min="7" max="7" width="10.85546875" style="48" customWidth="1"/>
    <col min="8" max="8" width="11.28515625" style="48" customWidth="1"/>
    <col min="9" max="9" width="9.28515625" style="48" bestFit="1" customWidth="1"/>
    <col min="10" max="10" width="11.42578125" style="9" customWidth="1"/>
    <col min="11" max="11" width="10.140625" style="9" customWidth="1"/>
    <col min="12" max="12" width="13.28515625" style="9" customWidth="1"/>
    <col min="13" max="13" width="9.28515625" style="9" bestFit="1" customWidth="1"/>
    <col min="14" max="14" width="11.140625" style="9" customWidth="1"/>
    <col min="15" max="15" width="12.5703125" style="9" customWidth="1"/>
    <col min="16" max="16" width="13.5703125" style="9" customWidth="1"/>
    <col min="17" max="17" width="12.28515625" style="9" customWidth="1"/>
    <col min="18" max="19" width="12.7109375" style="9" customWidth="1"/>
    <col min="20" max="20" width="11.42578125" style="9" customWidth="1"/>
    <col min="21" max="21" width="11.140625" style="9" customWidth="1"/>
    <col min="22" max="22" width="4.5703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20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9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348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8" t="s">
        <v>0</v>
      </c>
      <c r="B5" s="18" t="s">
        <v>1</v>
      </c>
      <c r="C5" s="33" t="s">
        <v>2</v>
      </c>
      <c r="D5" s="18" t="s">
        <v>22</v>
      </c>
      <c r="E5" s="53" t="s">
        <v>5</v>
      </c>
      <c r="F5" s="27" t="s">
        <v>351</v>
      </c>
      <c r="G5" s="53" t="s">
        <v>23</v>
      </c>
      <c r="H5" s="53" t="s">
        <v>3</v>
      </c>
      <c r="I5" s="53" t="s">
        <v>6</v>
      </c>
      <c r="J5" s="27" t="s">
        <v>24</v>
      </c>
      <c r="K5" s="27" t="s">
        <v>352</v>
      </c>
      <c r="L5" s="27" t="s">
        <v>25</v>
      </c>
      <c r="M5" s="27" t="s">
        <v>26</v>
      </c>
      <c r="N5" s="27" t="s">
        <v>27</v>
      </c>
      <c r="O5" s="27" t="s">
        <v>28</v>
      </c>
      <c r="P5" s="27" t="s">
        <v>29</v>
      </c>
      <c r="Q5" s="27" t="s">
        <v>7</v>
      </c>
      <c r="R5" s="27" t="s">
        <v>30</v>
      </c>
      <c r="S5" s="27" t="s">
        <v>326</v>
      </c>
      <c r="T5" s="27" t="s">
        <v>31</v>
      </c>
      <c r="U5" s="27" t="s">
        <v>32</v>
      </c>
      <c r="W5" s="27" t="s">
        <v>321</v>
      </c>
      <c r="X5" s="27" t="s">
        <v>328</v>
      </c>
      <c r="Y5" s="27" t="s">
        <v>327</v>
      </c>
      <c r="Z5" s="27" t="s">
        <v>322</v>
      </c>
      <c r="AA5" s="27" t="s">
        <v>323</v>
      </c>
      <c r="AB5" s="27" t="s">
        <v>324</v>
      </c>
      <c r="AC5" s="27" t="s">
        <v>325</v>
      </c>
    </row>
    <row r="6" spans="1:29" x14ac:dyDescent="0.25">
      <c r="A6" t="s">
        <v>247</v>
      </c>
      <c r="B6">
        <v>19263</v>
      </c>
      <c r="C6" s="11">
        <v>169568</v>
      </c>
      <c r="D6" s="48">
        <v>3023.22</v>
      </c>
      <c r="E6" s="48">
        <v>2448.34</v>
      </c>
      <c r="F6" s="56">
        <f t="shared" ref="F6:F20" si="0">G6/(L6/100)</f>
        <v>7.1319667965441296</v>
      </c>
      <c r="G6" s="48">
        <v>12.63</v>
      </c>
      <c r="H6" s="48">
        <v>2434.56</v>
      </c>
      <c r="I6" s="48">
        <v>359.26</v>
      </c>
      <c r="J6" s="9">
        <v>11.87</v>
      </c>
      <c r="K6" s="44">
        <f t="shared" ref="K6:K21" si="1">(F6/E6)*100</f>
        <v>0.29129805486754817</v>
      </c>
      <c r="L6" s="9">
        <v>177.09</v>
      </c>
      <c r="M6" s="9">
        <v>100.57</v>
      </c>
      <c r="N6" s="9">
        <v>0.52</v>
      </c>
      <c r="O6" s="9">
        <v>0.16</v>
      </c>
      <c r="P6" s="9">
        <v>5.41</v>
      </c>
      <c r="Q6" s="9">
        <v>2.96</v>
      </c>
      <c r="R6" s="9">
        <v>1.91</v>
      </c>
      <c r="S6" s="73">
        <f t="shared" ref="S6:S21" si="2">+P6-R6</f>
        <v>3.5</v>
      </c>
      <c r="T6" s="9">
        <v>0.77</v>
      </c>
      <c r="U6" s="9">
        <v>53.23</v>
      </c>
      <c r="W6">
        <f t="shared" ref="W6:W21" si="3">RANK(T6,$T$6:$T$216)</f>
        <v>9</v>
      </c>
      <c r="X6">
        <f t="shared" ref="X6:X21" si="4">RANK(D6,$D$6:$D$216)</f>
        <v>1</v>
      </c>
      <c r="Y6">
        <f t="shared" ref="Y6:Y21" si="5">RANK(S6,$S$6:$S$216)</f>
        <v>14</v>
      </c>
      <c r="Z6">
        <f t="shared" ref="Z6:Z21" si="6">RANK(U6,$U$6:$U$216,1)</f>
        <v>3</v>
      </c>
      <c r="AA6">
        <f t="shared" ref="AA6:AA21" si="7">RANK(M6,$M$6:$M$216)</f>
        <v>4</v>
      </c>
      <c r="AB6" s="57">
        <f t="shared" ref="AB6:AB21" si="8">AVERAGE(W6:AA6)</f>
        <v>6.2</v>
      </c>
      <c r="AC6">
        <f t="shared" ref="AC6:AC21" si="9">RANK(AB6,$AB$6:$AB$216,1)</f>
        <v>3</v>
      </c>
    </row>
    <row r="7" spans="1:29" x14ac:dyDescent="0.25">
      <c r="A7" t="s">
        <v>248</v>
      </c>
      <c r="B7">
        <v>24312</v>
      </c>
      <c r="C7" s="11">
        <v>73282</v>
      </c>
      <c r="D7" s="48">
        <v>1011.87</v>
      </c>
      <c r="E7" s="48">
        <v>802.96</v>
      </c>
      <c r="F7" s="56">
        <f t="shared" si="0"/>
        <v>6.7371880455992601</v>
      </c>
      <c r="G7" s="48">
        <v>6.56</v>
      </c>
      <c r="H7" s="48">
        <v>902.22</v>
      </c>
      <c r="I7" s="48">
        <v>97.87</v>
      </c>
      <c r="J7" s="9">
        <v>9.67</v>
      </c>
      <c r="K7" s="44">
        <f t="shared" si="1"/>
        <v>0.83904404274176303</v>
      </c>
      <c r="L7" s="9">
        <v>97.37</v>
      </c>
      <c r="M7" s="9">
        <v>89</v>
      </c>
      <c r="N7" s="9">
        <v>0.82</v>
      </c>
      <c r="O7" s="9">
        <v>0.43</v>
      </c>
      <c r="P7" s="9">
        <v>5.7</v>
      </c>
      <c r="Q7" s="9">
        <v>4.9000000000000004</v>
      </c>
      <c r="R7" s="9">
        <v>2.1</v>
      </c>
      <c r="S7" s="73">
        <f t="shared" si="2"/>
        <v>3.6</v>
      </c>
      <c r="T7" s="9">
        <v>0.73</v>
      </c>
      <c r="U7" s="9">
        <v>56.75</v>
      </c>
      <c r="W7">
        <f t="shared" si="3"/>
        <v>10</v>
      </c>
      <c r="X7">
        <f t="shared" si="4"/>
        <v>2</v>
      </c>
      <c r="Y7">
        <f t="shared" si="5"/>
        <v>13</v>
      </c>
      <c r="Z7">
        <f t="shared" si="6"/>
        <v>6</v>
      </c>
      <c r="AA7">
        <f t="shared" si="7"/>
        <v>8</v>
      </c>
      <c r="AB7" s="57">
        <f t="shared" si="8"/>
        <v>7.8</v>
      </c>
      <c r="AC7">
        <f t="shared" si="9"/>
        <v>8</v>
      </c>
    </row>
    <row r="8" spans="1:29" x14ac:dyDescent="0.25">
      <c r="A8" t="s">
        <v>255</v>
      </c>
      <c r="B8">
        <v>24405</v>
      </c>
      <c r="C8" s="11">
        <v>55762</v>
      </c>
      <c r="D8" s="48">
        <v>976.39</v>
      </c>
      <c r="E8" s="48">
        <v>783.04</v>
      </c>
      <c r="F8" s="56">
        <f t="shared" si="0"/>
        <v>3.4133641886028347</v>
      </c>
      <c r="G8" s="48">
        <v>2.36</v>
      </c>
      <c r="H8" s="48">
        <v>837.27</v>
      </c>
      <c r="I8" s="48">
        <v>95.18</v>
      </c>
      <c r="J8" s="9">
        <v>9.75</v>
      </c>
      <c r="K8" s="44">
        <f t="shared" si="1"/>
        <v>0.43591185489921774</v>
      </c>
      <c r="L8" s="9">
        <v>69.14</v>
      </c>
      <c r="M8" s="9">
        <v>93.52</v>
      </c>
      <c r="N8" s="9">
        <v>0.3</v>
      </c>
      <c r="O8" s="9">
        <v>0.2</v>
      </c>
      <c r="P8" s="9">
        <v>5.33</v>
      </c>
      <c r="Q8" s="9">
        <v>1.92</v>
      </c>
      <c r="R8" s="9">
        <v>1.65</v>
      </c>
      <c r="S8" s="73">
        <f t="shared" si="2"/>
        <v>3.68</v>
      </c>
      <c r="T8" s="9">
        <v>0.78</v>
      </c>
      <c r="U8" s="9">
        <v>58.1</v>
      </c>
      <c r="W8">
        <f t="shared" si="3"/>
        <v>8</v>
      </c>
      <c r="X8">
        <f t="shared" si="4"/>
        <v>3</v>
      </c>
      <c r="Y8">
        <f t="shared" si="5"/>
        <v>12</v>
      </c>
      <c r="Z8">
        <f t="shared" si="6"/>
        <v>7</v>
      </c>
      <c r="AA8">
        <f t="shared" si="7"/>
        <v>5</v>
      </c>
      <c r="AB8" s="57">
        <f t="shared" si="8"/>
        <v>7</v>
      </c>
      <c r="AC8">
        <f t="shared" si="9"/>
        <v>5</v>
      </c>
    </row>
    <row r="9" spans="1:29" x14ac:dyDescent="0.25">
      <c r="A9" t="s">
        <v>245</v>
      </c>
      <c r="B9">
        <v>24742</v>
      </c>
      <c r="C9" s="11">
        <v>50741</v>
      </c>
      <c r="D9" s="48">
        <v>773.42</v>
      </c>
      <c r="E9" s="48">
        <v>544.41</v>
      </c>
      <c r="F9" s="56">
        <f t="shared" si="0"/>
        <v>6.2573197256148569</v>
      </c>
      <c r="G9" s="48">
        <v>3.74</v>
      </c>
      <c r="H9" s="48">
        <v>630.21</v>
      </c>
      <c r="I9" s="48">
        <v>88.39</v>
      </c>
      <c r="J9" s="9">
        <v>11.42</v>
      </c>
      <c r="K9" s="44">
        <f t="shared" si="1"/>
        <v>1.1493763387180356</v>
      </c>
      <c r="L9" s="9">
        <v>59.77</v>
      </c>
      <c r="M9" s="9">
        <v>86.39</v>
      </c>
      <c r="N9" s="9">
        <v>0.69</v>
      </c>
      <c r="O9" s="9">
        <v>0.42</v>
      </c>
      <c r="P9" s="9">
        <v>6.25</v>
      </c>
      <c r="Q9" s="9">
        <v>3.36</v>
      </c>
      <c r="R9" s="9">
        <v>1.42</v>
      </c>
      <c r="S9" s="73">
        <f t="shared" si="2"/>
        <v>4.83</v>
      </c>
      <c r="T9" s="9">
        <v>0.9</v>
      </c>
      <c r="U9" s="9">
        <v>62.94</v>
      </c>
      <c r="W9">
        <f t="shared" si="3"/>
        <v>6</v>
      </c>
      <c r="X9">
        <f t="shared" si="4"/>
        <v>4</v>
      </c>
      <c r="Y9">
        <f t="shared" si="5"/>
        <v>9</v>
      </c>
      <c r="Z9">
        <f t="shared" si="6"/>
        <v>9</v>
      </c>
      <c r="AA9">
        <f t="shared" si="7"/>
        <v>9</v>
      </c>
      <c r="AB9" s="57">
        <f t="shared" si="8"/>
        <v>7.4</v>
      </c>
      <c r="AC9">
        <f t="shared" si="9"/>
        <v>6</v>
      </c>
    </row>
    <row r="10" spans="1:29" x14ac:dyDescent="0.25">
      <c r="A10" s="4">
        <v>802</v>
      </c>
      <c r="B10">
        <v>62983</v>
      </c>
      <c r="C10" s="11">
        <v>37021</v>
      </c>
      <c r="D10" s="48">
        <v>403.51</v>
      </c>
      <c r="E10" s="48">
        <v>301.56</v>
      </c>
      <c r="F10" s="56">
        <f t="shared" si="0"/>
        <v>2.3374415639609012</v>
      </c>
      <c r="G10" s="48">
        <v>3.85</v>
      </c>
      <c r="H10" s="48">
        <v>352.16</v>
      </c>
      <c r="I10" s="48">
        <v>47.86</v>
      </c>
      <c r="J10" s="9">
        <v>11.86</v>
      </c>
      <c r="K10" s="44">
        <f t="shared" si="1"/>
        <v>0.77511658176180565</v>
      </c>
      <c r="L10" s="9">
        <v>164.71</v>
      </c>
      <c r="M10" s="9">
        <v>85.63</v>
      </c>
      <c r="N10" s="9">
        <v>1.28</v>
      </c>
      <c r="O10" s="9">
        <v>0.28999999999999998</v>
      </c>
      <c r="P10" s="9">
        <v>6.98</v>
      </c>
      <c r="Q10" s="9">
        <v>4.54</v>
      </c>
      <c r="R10" s="9">
        <v>0.9</v>
      </c>
      <c r="S10" s="73">
        <f t="shared" si="2"/>
        <v>6.08</v>
      </c>
      <c r="T10" s="9">
        <v>2.2000000000000002</v>
      </c>
      <c r="U10" s="9">
        <v>55.75</v>
      </c>
      <c r="W10">
        <f t="shared" si="3"/>
        <v>1</v>
      </c>
      <c r="X10">
        <f t="shared" si="4"/>
        <v>5</v>
      </c>
      <c r="Y10">
        <f t="shared" si="5"/>
        <v>3</v>
      </c>
      <c r="Z10">
        <f t="shared" si="6"/>
        <v>5</v>
      </c>
      <c r="AA10">
        <f t="shared" si="7"/>
        <v>10</v>
      </c>
      <c r="AB10" s="57">
        <f t="shared" si="8"/>
        <v>4.8</v>
      </c>
      <c r="AC10">
        <f t="shared" si="9"/>
        <v>1</v>
      </c>
    </row>
    <row r="11" spans="1:29" x14ac:dyDescent="0.25">
      <c r="A11" t="s">
        <v>251</v>
      </c>
      <c r="B11">
        <v>63923</v>
      </c>
      <c r="C11" s="11">
        <v>18890</v>
      </c>
      <c r="D11" s="48">
        <v>260.77</v>
      </c>
      <c r="E11" s="48">
        <v>186.39</v>
      </c>
      <c r="F11" s="56">
        <f t="shared" si="0"/>
        <v>1.0751436112404906</v>
      </c>
      <c r="G11" s="48">
        <v>2.77</v>
      </c>
      <c r="H11" s="48">
        <v>243.56</v>
      </c>
      <c r="I11" s="48">
        <v>19.43</v>
      </c>
      <c r="J11" s="9">
        <v>7.45</v>
      </c>
      <c r="K11" s="44">
        <f t="shared" si="1"/>
        <v>0.57682472838697929</v>
      </c>
      <c r="L11" s="9">
        <v>257.64</v>
      </c>
      <c r="M11" s="9">
        <v>76.53</v>
      </c>
      <c r="N11" s="9">
        <v>1.49</v>
      </c>
      <c r="O11" s="9">
        <v>0.83</v>
      </c>
      <c r="P11" s="9">
        <v>5.57</v>
      </c>
      <c r="Q11" s="9">
        <v>3.77</v>
      </c>
      <c r="R11" s="9">
        <v>1.35</v>
      </c>
      <c r="S11" s="73">
        <f t="shared" si="2"/>
        <v>4.2200000000000006</v>
      </c>
      <c r="T11" s="9">
        <v>0</v>
      </c>
      <c r="U11" s="9">
        <v>69.31</v>
      </c>
      <c r="W11">
        <f t="shared" si="3"/>
        <v>14</v>
      </c>
      <c r="X11">
        <f t="shared" si="4"/>
        <v>6</v>
      </c>
      <c r="Y11">
        <f t="shared" si="5"/>
        <v>11</v>
      </c>
      <c r="Z11">
        <f t="shared" si="6"/>
        <v>10</v>
      </c>
      <c r="AA11">
        <f t="shared" si="7"/>
        <v>12</v>
      </c>
      <c r="AB11" s="57">
        <f t="shared" si="8"/>
        <v>10.6</v>
      </c>
      <c r="AC11">
        <f t="shared" si="9"/>
        <v>11</v>
      </c>
    </row>
    <row r="12" spans="1:29" x14ac:dyDescent="0.25">
      <c r="A12" t="s">
        <v>244</v>
      </c>
      <c r="B12">
        <v>63859</v>
      </c>
      <c r="C12" s="11">
        <v>4742</v>
      </c>
      <c r="D12" s="48">
        <v>101.75</v>
      </c>
      <c r="E12" s="48">
        <v>89.63</v>
      </c>
      <c r="F12" s="56">
        <f t="shared" si="0"/>
        <v>0.53369331470639014</v>
      </c>
      <c r="G12" s="48">
        <v>3.4</v>
      </c>
      <c r="H12" s="48">
        <v>85.27</v>
      </c>
      <c r="I12" s="48">
        <v>13.71</v>
      </c>
      <c r="J12" s="9">
        <v>13.47</v>
      </c>
      <c r="K12" s="44">
        <f t="shared" si="1"/>
        <v>0.59544049392657616</v>
      </c>
      <c r="L12" s="9">
        <v>637.07000000000005</v>
      </c>
      <c r="M12" s="9">
        <v>105.11</v>
      </c>
      <c r="N12" s="9">
        <v>3.79</v>
      </c>
      <c r="O12" s="9">
        <v>0.31</v>
      </c>
      <c r="P12" s="9">
        <v>7.18</v>
      </c>
      <c r="Q12" s="9">
        <v>4.09</v>
      </c>
      <c r="R12" s="9">
        <v>2.34</v>
      </c>
      <c r="S12" s="73">
        <f t="shared" si="2"/>
        <v>4.84</v>
      </c>
      <c r="T12" s="9">
        <v>1.26</v>
      </c>
      <c r="U12" s="9">
        <v>51.31</v>
      </c>
      <c r="W12">
        <f t="shared" si="3"/>
        <v>5</v>
      </c>
      <c r="X12">
        <f t="shared" si="4"/>
        <v>7</v>
      </c>
      <c r="Y12">
        <f t="shared" si="5"/>
        <v>8</v>
      </c>
      <c r="Z12">
        <f t="shared" si="6"/>
        <v>2</v>
      </c>
      <c r="AA12">
        <f t="shared" si="7"/>
        <v>3</v>
      </c>
      <c r="AB12" s="57">
        <f t="shared" si="8"/>
        <v>5</v>
      </c>
      <c r="AC12">
        <f t="shared" si="9"/>
        <v>2</v>
      </c>
    </row>
    <row r="13" spans="1:29" x14ac:dyDescent="0.25">
      <c r="A13" t="s">
        <v>243</v>
      </c>
      <c r="B13">
        <v>63896</v>
      </c>
      <c r="C13" s="11">
        <v>3421</v>
      </c>
      <c r="D13" s="48">
        <v>77.41</v>
      </c>
      <c r="E13" s="48">
        <v>45.17</v>
      </c>
      <c r="F13" s="56">
        <f t="shared" si="0"/>
        <v>3.0802402587401814E-2</v>
      </c>
      <c r="G13" s="48">
        <v>0.02</v>
      </c>
      <c r="H13" s="48">
        <v>66.25</v>
      </c>
      <c r="I13" s="48">
        <v>10.59</v>
      </c>
      <c r="J13" s="9">
        <v>13.67</v>
      </c>
      <c r="K13" s="44">
        <f t="shared" si="1"/>
        <v>6.8192168668146591E-2</v>
      </c>
      <c r="L13" s="9">
        <v>64.930000000000007</v>
      </c>
      <c r="M13" s="9">
        <v>68.180000000000007</v>
      </c>
      <c r="N13" s="9">
        <v>0.05</v>
      </c>
      <c r="O13" s="9">
        <v>-0.04</v>
      </c>
      <c r="P13" s="9">
        <v>5.22</v>
      </c>
      <c r="Q13" s="9">
        <v>5.54</v>
      </c>
      <c r="R13" s="9">
        <v>1.86</v>
      </c>
      <c r="S13" s="73">
        <f t="shared" si="2"/>
        <v>3.3599999999999994</v>
      </c>
      <c r="T13" s="9">
        <v>2.1800000000000002</v>
      </c>
      <c r="U13" s="9">
        <v>33.79</v>
      </c>
      <c r="W13">
        <f t="shared" si="3"/>
        <v>2</v>
      </c>
      <c r="X13">
        <f t="shared" si="4"/>
        <v>8</v>
      </c>
      <c r="Y13">
        <f t="shared" si="5"/>
        <v>15</v>
      </c>
      <c r="Z13">
        <f t="shared" si="6"/>
        <v>1</v>
      </c>
      <c r="AA13">
        <f t="shared" si="7"/>
        <v>14</v>
      </c>
      <c r="AB13" s="57">
        <f t="shared" si="8"/>
        <v>8</v>
      </c>
      <c r="AC13">
        <f t="shared" si="9"/>
        <v>9</v>
      </c>
    </row>
    <row r="14" spans="1:29" x14ac:dyDescent="0.25">
      <c r="A14" t="s">
        <v>252</v>
      </c>
      <c r="B14">
        <v>67251</v>
      </c>
      <c r="C14" s="11">
        <v>5716</v>
      </c>
      <c r="D14" s="48">
        <v>64.09</v>
      </c>
      <c r="E14" s="48">
        <v>54.61</v>
      </c>
      <c r="F14" s="56">
        <f t="shared" si="0"/>
        <v>0.19155690152150912</v>
      </c>
      <c r="G14" s="48">
        <v>2.1</v>
      </c>
      <c r="H14" s="48">
        <v>51.17</v>
      </c>
      <c r="I14" s="48">
        <v>7.29</v>
      </c>
      <c r="J14" s="9">
        <v>11.38</v>
      </c>
      <c r="K14" s="44">
        <f t="shared" si="1"/>
        <v>0.35077257191267008</v>
      </c>
      <c r="L14" s="9">
        <v>1096.28</v>
      </c>
      <c r="M14" s="9">
        <v>106.73</v>
      </c>
      <c r="N14" s="9">
        <v>3.84</v>
      </c>
      <c r="O14" s="9">
        <v>0.77</v>
      </c>
      <c r="P14" s="9">
        <v>5.04</v>
      </c>
      <c r="Q14" s="9">
        <v>3.84</v>
      </c>
      <c r="R14" s="9">
        <v>1.83</v>
      </c>
      <c r="S14" s="73">
        <f t="shared" si="2"/>
        <v>3.21</v>
      </c>
      <c r="T14" s="9">
        <v>0.03</v>
      </c>
      <c r="U14" s="9">
        <v>93.95</v>
      </c>
      <c r="W14">
        <f t="shared" si="3"/>
        <v>13</v>
      </c>
      <c r="X14">
        <f t="shared" si="4"/>
        <v>9</v>
      </c>
      <c r="Y14">
        <f t="shared" si="5"/>
        <v>16</v>
      </c>
      <c r="Z14">
        <f t="shared" si="6"/>
        <v>15</v>
      </c>
      <c r="AA14">
        <f t="shared" si="7"/>
        <v>1</v>
      </c>
      <c r="AB14" s="57">
        <f t="shared" si="8"/>
        <v>10.8</v>
      </c>
      <c r="AC14">
        <f t="shared" si="9"/>
        <v>13</v>
      </c>
    </row>
    <row r="15" spans="1:29" x14ac:dyDescent="0.25">
      <c r="A15" t="s">
        <v>256</v>
      </c>
      <c r="B15">
        <v>64421</v>
      </c>
      <c r="C15" s="11">
        <v>4026</v>
      </c>
      <c r="D15" s="48">
        <v>48.54</v>
      </c>
      <c r="E15" s="48">
        <v>31.3</v>
      </c>
      <c r="F15" s="56">
        <f t="shared" si="0"/>
        <v>8.8088854844887016E-2</v>
      </c>
      <c r="G15" s="48">
        <v>0.23</v>
      </c>
      <c r="H15" s="48">
        <v>42.52</v>
      </c>
      <c r="I15" s="48">
        <v>5.52</v>
      </c>
      <c r="J15" s="9">
        <v>11.37</v>
      </c>
      <c r="K15" s="44">
        <f t="shared" si="1"/>
        <v>0.2814340410379777</v>
      </c>
      <c r="L15" s="9">
        <v>261.10000000000002</v>
      </c>
      <c r="M15" s="9">
        <v>73.63</v>
      </c>
      <c r="N15" s="9">
        <v>0.72</v>
      </c>
      <c r="O15" s="9">
        <v>0</v>
      </c>
      <c r="P15" s="9">
        <v>6.36</v>
      </c>
      <c r="Q15" s="9">
        <v>3.69</v>
      </c>
      <c r="R15" s="9">
        <v>0.52</v>
      </c>
      <c r="S15" s="73">
        <f t="shared" si="2"/>
        <v>5.84</v>
      </c>
      <c r="T15" s="9">
        <v>2.14</v>
      </c>
      <c r="U15" s="9">
        <v>58.32</v>
      </c>
      <c r="W15">
        <f t="shared" si="3"/>
        <v>3</v>
      </c>
      <c r="X15">
        <f t="shared" si="4"/>
        <v>10</v>
      </c>
      <c r="Y15">
        <f t="shared" si="5"/>
        <v>4</v>
      </c>
      <c r="Z15">
        <f t="shared" si="6"/>
        <v>8</v>
      </c>
      <c r="AA15">
        <f t="shared" si="7"/>
        <v>13</v>
      </c>
      <c r="AB15" s="57">
        <f t="shared" si="8"/>
        <v>7.6</v>
      </c>
      <c r="AC15">
        <f t="shared" si="9"/>
        <v>7</v>
      </c>
    </row>
    <row r="16" spans="1:29" x14ac:dyDescent="0.25">
      <c r="A16" t="s">
        <v>250</v>
      </c>
      <c r="B16">
        <v>24878</v>
      </c>
      <c r="C16" s="11">
        <v>4097</v>
      </c>
      <c r="D16" s="48">
        <v>29.69</v>
      </c>
      <c r="E16" s="48">
        <v>23.43</v>
      </c>
      <c r="F16" s="56">
        <f t="shared" si="0"/>
        <v>4.9403046521202136E-2</v>
      </c>
      <c r="G16" s="48">
        <v>0.06</v>
      </c>
      <c r="H16" s="48">
        <v>25.68</v>
      </c>
      <c r="I16" s="48">
        <v>3.98</v>
      </c>
      <c r="J16" s="9">
        <v>13.38</v>
      </c>
      <c r="K16" s="44">
        <f t="shared" si="1"/>
        <v>0.21085380504140905</v>
      </c>
      <c r="L16" s="9">
        <v>121.45</v>
      </c>
      <c r="M16" s="9">
        <v>91.26</v>
      </c>
      <c r="N16" s="9">
        <v>0.27</v>
      </c>
      <c r="O16" s="9">
        <v>0.31</v>
      </c>
      <c r="P16" s="9">
        <v>6.29</v>
      </c>
      <c r="Q16" s="9">
        <v>3.6</v>
      </c>
      <c r="R16" s="9">
        <v>0.52</v>
      </c>
      <c r="S16" s="73">
        <f t="shared" si="2"/>
        <v>5.77</v>
      </c>
      <c r="T16" s="9">
        <v>0.84</v>
      </c>
      <c r="U16" s="9">
        <v>80.069999999999993</v>
      </c>
      <c r="W16">
        <f t="shared" si="3"/>
        <v>7</v>
      </c>
      <c r="X16">
        <f t="shared" si="4"/>
        <v>11</v>
      </c>
      <c r="Y16">
        <f t="shared" si="5"/>
        <v>5</v>
      </c>
      <c r="Z16">
        <f t="shared" si="6"/>
        <v>13</v>
      </c>
      <c r="AA16">
        <f t="shared" si="7"/>
        <v>6</v>
      </c>
      <c r="AB16" s="57">
        <f t="shared" si="8"/>
        <v>8.4</v>
      </c>
      <c r="AC16">
        <f t="shared" si="9"/>
        <v>10</v>
      </c>
    </row>
    <row r="17" spans="1:29" x14ac:dyDescent="0.25">
      <c r="A17" t="s">
        <v>246</v>
      </c>
      <c r="B17">
        <v>63899</v>
      </c>
      <c r="C17" s="11">
        <v>2153</v>
      </c>
      <c r="D17" s="48">
        <v>20.440000000000001</v>
      </c>
      <c r="E17" s="48">
        <v>15.15</v>
      </c>
      <c r="F17" s="56">
        <f t="shared" si="0"/>
        <v>0.10464710670129065</v>
      </c>
      <c r="G17" s="48">
        <v>0.27</v>
      </c>
      <c r="H17" s="48">
        <v>18.34</v>
      </c>
      <c r="I17" s="48">
        <v>2</v>
      </c>
      <c r="J17" s="9">
        <v>9.8000000000000007</v>
      </c>
      <c r="K17" s="44">
        <f t="shared" si="1"/>
        <v>0.69073997822634092</v>
      </c>
      <c r="L17" s="9">
        <v>258.01</v>
      </c>
      <c r="M17" s="9">
        <v>82.59</v>
      </c>
      <c r="N17" s="9">
        <v>1.77</v>
      </c>
      <c r="O17" s="9">
        <v>-0.01</v>
      </c>
      <c r="P17" s="9">
        <v>6.58</v>
      </c>
      <c r="Q17" s="9">
        <v>3.26</v>
      </c>
      <c r="R17" s="9">
        <v>2.02</v>
      </c>
      <c r="S17" s="73">
        <f t="shared" si="2"/>
        <v>4.5600000000000005</v>
      </c>
      <c r="T17" s="9">
        <v>0.2</v>
      </c>
      <c r="U17" s="9">
        <v>71.84</v>
      </c>
      <c r="W17">
        <f t="shared" si="3"/>
        <v>11</v>
      </c>
      <c r="X17">
        <f t="shared" si="4"/>
        <v>12</v>
      </c>
      <c r="Y17">
        <f t="shared" si="5"/>
        <v>10</v>
      </c>
      <c r="Z17">
        <f t="shared" si="6"/>
        <v>11</v>
      </c>
      <c r="AA17">
        <f t="shared" si="7"/>
        <v>11</v>
      </c>
      <c r="AB17" s="57">
        <f t="shared" si="8"/>
        <v>11</v>
      </c>
      <c r="AC17">
        <f t="shared" si="9"/>
        <v>14</v>
      </c>
    </row>
    <row r="18" spans="1:29" x14ac:dyDescent="0.25">
      <c r="A18" t="s">
        <v>242</v>
      </c>
      <c r="B18">
        <v>65090</v>
      </c>
      <c r="C18" s="11">
        <v>1751</v>
      </c>
      <c r="D18" s="48">
        <v>11.79</v>
      </c>
      <c r="E18" s="48">
        <v>5.31</v>
      </c>
      <c r="F18" s="56">
        <f t="shared" si="0"/>
        <v>0.11960421876698923</v>
      </c>
      <c r="G18" s="48">
        <v>0.11</v>
      </c>
      <c r="H18" s="48">
        <v>8.5299999999999994</v>
      </c>
      <c r="I18" s="48">
        <v>3.18</v>
      </c>
      <c r="J18" s="9">
        <v>26.93</v>
      </c>
      <c r="K18" s="44">
        <f t="shared" si="1"/>
        <v>2.2524334984367087</v>
      </c>
      <c r="L18" s="9">
        <v>91.97</v>
      </c>
      <c r="M18" s="9">
        <v>62.24</v>
      </c>
      <c r="N18" s="9">
        <v>2.0499999999999998</v>
      </c>
      <c r="O18" s="9">
        <v>1.35</v>
      </c>
      <c r="P18" s="9">
        <v>7.25</v>
      </c>
      <c r="Q18" s="9">
        <v>5.57</v>
      </c>
      <c r="R18" s="9">
        <v>0.34</v>
      </c>
      <c r="S18" s="73">
        <f t="shared" si="2"/>
        <v>6.91</v>
      </c>
      <c r="T18" s="9">
        <v>0</v>
      </c>
      <c r="U18" s="9">
        <v>103.78</v>
      </c>
      <c r="W18">
        <f t="shared" si="3"/>
        <v>14</v>
      </c>
      <c r="X18">
        <f t="shared" si="4"/>
        <v>13</v>
      </c>
      <c r="Y18">
        <f t="shared" si="5"/>
        <v>1</v>
      </c>
      <c r="Z18">
        <f t="shared" si="6"/>
        <v>16</v>
      </c>
      <c r="AA18">
        <f t="shared" si="7"/>
        <v>16</v>
      </c>
      <c r="AB18" s="57">
        <f t="shared" si="8"/>
        <v>12</v>
      </c>
      <c r="AC18">
        <f t="shared" si="9"/>
        <v>16</v>
      </c>
    </row>
    <row r="19" spans="1:29" x14ac:dyDescent="0.25">
      <c r="A19" t="s">
        <v>253</v>
      </c>
      <c r="B19">
        <v>64782</v>
      </c>
      <c r="C19" s="11">
        <v>1302</v>
      </c>
      <c r="D19" s="48">
        <v>7.35</v>
      </c>
      <c r="E19" s="48">
        <v>6</v>
      </c>
      <c r="F19" s="56">
        <f t="shared" si="0"/>
        <v>4.5408105346804402E-2</v>
      </c>
      <c r="G19" s="48">
        <v>0.04</v>
      </c>
      <c r="H19" s="48">
        <v>6.59</v>
      </c>
      <c r="I19" s="48">
        <v>0.68</v>
      </c>
      <c r="J19" s="9">
        <v>9.2899999999999991</v>
      </c>
      <c r="K19" s="44">
        <f t="shared" si="1"/>
        <v>0.75680175578007336</v>
      </c>
      <c r="L19" s="9">
        <v>88.09</v>
      </c>
      <c r="M19" s="9">
        <v>91.03</v>
      </c>
      <c r="N19" s="9">
        <v>0.74</v>
      </c>
      <c r="O19" s="9">
        <v>0.98</v>
      </c>
      <c r="P19" s="9">
        <v>7.06</v>
      </c>
      <c r="Q19" s="9">
        <v>2.95</v>
      </c>
      <c r="R19" s="9">
        <v>1.56</v>
      </c>
      <c r="S19" s="73">
        <f t="shared" si="2"/>
        <v>5.5</v>
      </c>
      <c r="T19" s="9">
        <v>0</v>
      </c>
      <c r="U19" s="9">
        <v>76.77</v>
      </c>
      <c r="W19">
        <f t="shared" si="3"/>
        <v>14</v>
      </c>
      <c r="X19">
        <f t="shared" si="4"/>
        <v>14</v>
      </c>
      <c r="Y19">
        <f t="shared" si="5"/>
        <v>6</v>
      </c>
      <c r="Z19">
        <f t="shared" si="6"/>
        <v>12</v>
      </c>
      <c r="AA19">
        <f t="shared" si="7"/>
        <v>7</v>
      </c>
      <c r="AB19" s="57">
        <f t="shared" si="8"/>
        <v>10.6</v>
      </c>
      <c r="AC19">
        <f t="shared" si="9"/>
        <v>11</v>
      </c>
    </row>
    <row r="20" spans="1:29" x14ac:dyDescent="0.25">
      <c r="A20" t="s">
        <v>249</v>
      </c>
      <c r="B20">
        <v>64462</v>
      </c>
      <c r="C20" s="11">
        <v>1052</v>
      </c>
      <c r="D20" s="48">
        <v>5.54</v>
      </c>
      <c r="E20" s="48">
        <v>3.24</v>
      </c>
      <c r="F20" s="56">
        <f t="shared" si="0"/>
        <v>2.0668274199104372E-2</v>
      </c>
      <c r="G20" s="48">
        <v>0.03</v>
      </c>
      <c r="H20" s="48">
        <v>4.96</v>
      </c>
      <c r="I20" s="48">
        <v>0.56000000000000005</v>
      </c>
      <c r="J20" s="9">
        <v>10.050000000000001</v>
      </c>
      <c r="K20" s="44">
        <f t="shared" si="1"/>
        <v>0.63790969750322124</v>
      </c>
      <c r="L20" s="9">
        <v>145.15</v>
      </c>
      <c r="M20" s="9">
        <v>65.22</v>
      </c>
      <c r="N20" s="9">
        <v>0.82</v>
      </c>
      <c r="O20" s="9">
        <v>0.65</v>
      </c>
      <c r="P20" s="9">
        <v>7.14</v>
      </c>
      <c r="Q20" s="9">
        <v>1.7</v>
      </c>
      <c r="R20" s="9">
        <v>0.25</v>
      </c>
      <c r="S20" s="73">
        <f t="shared" si="2"/>
        <v>6.89</v>
      </c>
      <c r="T20" s="9">
        <v>0.09</v>
      </c>
      <c r="U20" s="9">
        <v>89.57</v>
      </c>
      <c r="W20">
        <f t="shared" si="3"/>
        <v>12</v>
      </c>
      <c r="X20">
        <f t="shared" si="4"/>
        <v>15</v>
      </c>
      <c r="Y20">
        <f t="shared" si="5"/>
        <v>2</v>
      </c>
      <c r="Z20">
        <f t="shared" si="6"/>
        <v>14</v>
      </c>
      <c r="AA20">
        <f t="shared" si="7"/>
        <v>15</v>
      </c>
      <c r="AB20" s="57">
        <f t="shared" si="8"/>
        <v>11.6</v>
      </c>
      <c r="AC20">
        <f t="shared" si="9"/>
        <v>15</v>
      </c>
    </row>
    <row r="21" spans="1:29" x14ac:dyDescent="0.25">
      <c r="A21" t="s">
        <v>254</v>
      </c>
      <c r="B21">
        <v>65091</v>
      </c>
      <c r="C21" s="11">
        <v>316</v>
      </c>
      <c r="D21" s="48">
        <v>0.63</v>
      </c>
      <c r="E21" s="48">
        <v>0.57999999999999996</v>
      </c>
      <c r="F21" s="56">
        <v>0</v>
      </c>
      <c r="G21" s="48">
        <v>0</v>
      </c>
      <c r="H21" s="48">
        <v>0.55000000000000004</v>
      </c>
      <c r="I21" s="48">
        <v>0.08</v>
      </c>
      <c r="J21" s="9">
        <v>12.33</v>
      </c>
      <c r="K21" s="44">
        <f t="shared" si="1"/>
        <v>0</v>
      </c>
      <c r="L21" s="9">
        <v>0</v>
      </c>
      <c r="M21" s="9">
        <v>105.92</v>
      </c>
      <c r="N21" s="9">
        <v>0</v>
      </c>
      <c r="O21" s="9">
        <v>0</v>
      </c>
      <c r="P21" s="9">
        <v>4.9400000000000004</v>
      </c>
      <c r="Q21" s="9">
        <v>0.06</v>
      </c>
      <c r="R21" s="9">
        <v>0</v>
      </c>
      <c r="S21" s="73">
        <f t="shared" si="2"/>
        <v>4.9400000000000004</v>
      </c>
      <c r="T21" s="9">
        <v>1.96</v>
      </c>
      <c r="U21" s="9">
        <v>54.07</v>
      </c>
      <c r="W21">
        <f t="shared" si="3"/>
        <v>4</v>
      </c>
      <c r="X21">
        <f t="shared" si="4"/>
        <v>16</v>
      </c>
      <c r="Y21">
        <f t="shared" si="5"/>
        <v>7</v>
      </c>
      <c r="Z21">
        <f t="shared" si="6"/>
        <v>4</v>
      </c>
      <c r="AA21">
        <f t="shared" si="7"/>
        <v>2</v>
      </c>
      <c r="AB21" s="57">
        <f t="shared" si="8"/>
        <v>6.6</v>
      </c>
      <c r="AC21">
        <f t="shared" si="9"/>
        <v>4</v>
      </c>
    </row>
    <row r="22" spans="1:29" x14ac:dyDescent="0.25">
      <c r="D22" s="23"/>
    </row>
  </sheetData>
  <autoFilter ref="A5:AC5" xr:uid="{9D819A27-4C90-4191-BE4B-8AB839766A48}">
    <sortState xmlns:xlrd2="http://schemas.microsoft.com/office/spreadsheetml/2017/richdata2" ref="A6:AC21">
      <sortCondition descending="1" ref="D5"/>
    </sortState>
  </autoFilter>
  <sortState xmlns:xlrd2="http://schemas.microsoft.com/office/spreadsheetml/2017/richdata2" ref="A6:AC21">
    <sortCondition descending="1" ref="D6:D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7497-7DF3-4353-B266-2D125EA4D689}">
  <sheetPr>
    <tabColor rgb="FF92D050"/>
  </sheetPr>
  <dimension ref="A1:AC18"/>
  <sheetViews>
    <sheetView zoomScale="85" zoomScaleNormal="85" workbookViewId="0">
      <pane ySplit="5" topLeftCell="A6" activePane="bottomLeft" state="frozen"/>
      <selection activeCell="D30" sqref="D30:U30"/>
      <selection pane="bottomLeft" activeCell="S6" sqref="S6"/>
    </sheetView>
  </sheetViews>
  <sheetFormatPr defaultColWidth="8.7109375" defaultRowHeight="15" x14ac:dyDescent="0.25"/>
  <cols>
    <col min="1" max="1" width="32.28515625" customWidth="1"/>
    <col min="2" max="2" width="9.140625"/>
    <col min="3" max="3" width="11.5703125" style="11" bestFit="1" customWidth="1"/>
    <col min="4" max="4" width="11.28515625" customWidth="1"/>
    <col min="5" max="5" width="11.42578125" style="48" customWidth="1"/>
    <col min="6" max="6" width="11.28515625" style="9" customWidth="1"/>
    <col min="7" max="7" width="12.5703125" style="48" customWidth="1"/>
    <col min="8" max="8" width="11.28515625" style="48" customWidth="1"/>
    <col min="9" max="9" width="9.42578125" style="48" customWidth="1"/>
    <col min="10" max="10" width="10.140625" style="9" customWidth="1"/>
    <col min="11" max="11" width="11.28515625" style="9" customWidth="1"/>
    <col min="12" max="12" width="13.28515625" style="9" customWidth="1"/>
    <col min="13" max="13" width="8.7109375" style="9"/>
    <col min="14" max="14" width="11.140625" style="9" customWidth="1"/>
    <col min="15" max="15" width="12.5703125" style="9" customWidth="1"/>
    <col min="16" max="16" width="13" style="9" customWidth="1"/>
    <col min="17" max="17" width="12.28515625" style="9" customWidth="1"/>
    <col min="18" max="19" width="12.7109375" style="9" customWidth="1"/>
    <col min="20" max="20" width="11.42578125" style="9" customWidth="1"/>
    <col min="21" max="21" width="11.140625" style="9" customWidth="1"/>
    <col min="22" max="22" width="4.5703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18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9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348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9" t="s">
        <v>0</v>
      </c>
      <c r="B5" s="20" t="s">
        <v>1</v>
      </c>
      <c r="C5" s="32" t="s">
        <v>2</v>
      </c>
      <c r="D5" s="20" t="s">
        <v>22</v>
      </c>
      <c r="E5" s="52" t="s">
        <v>5</v>
      </c>
      <c r="F5" s="26" t="s">
        <v>351</v>
      </c>
      <c r="G5" s="52" t="s">
        <v>23</v>
      </c>
      <c r="H5" s="52" t="s">
        <v>3</v>
      </c>
      <c r="I5" s="52" t="s">
        <v>6</v>
      </c>
      <c r="J5" s="26" t="s">
        <v>24</v>
      </c>
      <c r="K5" s="26" t="s">
        <v>352</v>
      </c>
      <c r="L5" s="26" t="s">
        <v>25</v>
      </c>
      <c r="M5" s="26" t="s">
        <v>26</v>
      </c>
      <c r="N5" s="26" t="s">
        <v>27</v>
      </c>
      <c r="O5" s="36" t="s">
        <v>28</v>
      </c>
      <c r="P5" s="36" t="s">
        <v>29</v>
      </c>
      <c r="Q5" s="26" t="s">
        <v>7</v>
      </c>
      <c r="R5" s="26" t="s">
        <v>30</v>
      </c>
      <c r="S5" s="26" t="s">
        <v>326</v>
      </c>
      <c r="T5" s="26" t="s">
        <v>31</v>
      </c>
      <c r="U5" s="26" t="s">
        <v>32</v>
      </c>
      <c r="W5" s="26" t="s">
        <v>321</v>
      </c>
      <c r="X5" s="26" t="s">
        <v>328</v>
      </c>
      <c r="Y5" s="26" t="s">
        <v>327</v>
      </c>
      <c r="Z5" s="26" t="s">
        <v>322</v>
      </c>
      <c r="AA5" s="26" t="s">
        <v>323</v>
      </c>
      <c r="AB5" s="26" t="s">
        <v>324</v>
      </c>
      <c r="AC5" s="26" t="s">
        <v>325</v>
      </c>
    </row>
    <row r="6" spans="1:29" x14ac:dyDescent="0.25">
      <c r="A6" t="s">
        <v>266</v>
      </c>
      <c r="B6">
        <v>24921</v>
      </c>
      <c r="C6" s="11">
        <v>360846</v>
      </c>
      <c r="D6" s="48">
        <v>5717.61</v>
      </c>
      <c r="E6" s="48">
        <v>4669.87</v>
      </c>
      <c r="F6" s="56">
        <f t="shared" ref="F6:F16" si="0">G6/(L6/100)</f>
        <v>43.177672382342209</v>
      </c>
      <c r="G6" s="48">
        <v>23.67</v>
      </c>
      <c r="H6" s="48">
        <v>4984.6000000000004</v>
      </c>
      <c r="I6" s="48">
        <v>684.94</v>
      </c>
      <c r="J6" s="9">
        <v>11.97</v>
      </c>
      <c r="K6" s="44">
        <f t="shared" ref="K6:K17" si="1">(F6/E6)*100</f>
        <v>0.92460116410825588</v>
      </c>
      <c r="L6" s="9">
        <v>54.82</v>
      </c>
      <c r="M6" s="9">
        <v>93.69</v>
      </c>
      <c r="N6" s="9">
        <v>0.51</v>
      </c>
      <c r="O6" s="9">
        <v>0.59</v>
      </c>
      <c r="P6" s="9">
        <v>5.76</v>
      </c>
      <c r="Q6" s="9">
        <v>4.55</v>
      </c>
      <c r="R6" s="9">
        <v>2.0299999999999998</v>
      </c>
      <c r="S6" s="73">
        <f t="shared" ref="S6:S17" si="2">+P6-R6</f>
        <v>3.73</v>
      </c>
      <c r="T6" s="9">
        <v>1.17</v>
      </c>
      <c r="U6" s="9">
        <v>50.01</v>
      </c>
      <c r="W6">
        <f t="shared" ref="W6:W17" si="3">RANK(T6,$T$6:$T$213)</f>
        <v>4</v>
      </c>
      <c r="X6">
        <f t="shared" ref="X6:X17" si="4">RANK(D6,$D$6:$D$213)</f>
        <v>1</v>
      </c>
      <c r="Y6">
        <f t="shared" ref="Y6:Y17" si="5">RANK(S6,$S$6:$S$213)</f>
        <v>8</v>
      </c>
      <c r="Z6">
        <f t="shared" ref="Z6:Z17" si="6">RANK(U6,$U$6:$U$213,1)</f>
        <v>2</v>
      </c>
      <c r="AA6">
        <f t="shared" ref="AA6:AA17" si="7">RANK(M6,$M$6:$M$213)</f>
        <v>3</v>
      </c>
      <c r="AB6" s="57">
        <f t="shared" ref="AB6:AB17" si="8">AVERAGE(W6:AA6)</f>
        <v>3.6</v>
      </c>
      <c r="AC6">
        <f t="shared" ref="AC6:AC17" si="9">RANK(AB6,$AB$6:$AB$213,1)</f>
        <v>2</v>
      </c>
    </row>
    <row r="7" spans="1:29" x14ac:dyDescent="0.25">
      <c r="A7" t="s">
        <v>267</v>
      </c>
      <c r="B7">
        <v>63829</v>
      </c>
      <c r="C7" s="11">
        <v>95280</v>
      </c>
      <c r="D7" s="48">
        <v>1573.77</v>
      </c>
      <c r="E7" s="48">
        <v>1357.06</v>
      </c>
      <c r="F7" s="56">
        <f t="shared" si="0"/>
        <v>8.9360430364614469</v>
      </c>
      <c r="G7" s="48">
        <v>2.99</v>
      </c>
      <c r="H7" s="48">
        <v>1407.26</v>
      </c>
      <c r="I7" s="48">
        <v>152.49</v>
      </c>
      <c r="J7" s="9">
        <v>9.68</v>
      </c>
      <c r="K7" s="44">
        <f t="shared" si="1"/>
        <v>0.65848547864217111</v>
      </c>
      <c r="L7" s="9">
        <v>33.46</v>
      </c>
      <c r="M7" s="9">
        <v>96.43</v>
      </c>
      <c r="N7" s="9">
        <v>0.22</v>
      </c>
      <c r="O7" s="9">
        <v>0.23</v>
      </c>
      <c r="P7" s="9">
        <v>5.27</v>
      </c>
      <c r="Q7" s="9">
        <v>4.67</v>
      </c>
      <c r="R7" s="9">
        <v>1.5</v>
      </c>
      <c r="S7" s="73">
        <f t="shared" si="2"/>
        <v>3.7699999999999996</v>
      </c>
      <c r="T7" s="9">
        <v>1.18</v>
      </c>
      <c r="U7" s="9">
        <v>53.68</v>
      </c>
      <c r="W7">
        <f t="shared" si="3"/>
        <v>3</v>
      </c>
      <c r="X7">
        <f t="shared" si="4"/>
        <v>2</v>
      </c>
      <c r="Y7">
        <f t="shared" si="5"/>
        <v>7</v>
      </c>
      <c r="Z7">
        <f t="shared" si="6"/>
        <v>4</v>
      </c>
      <c r="AA7">
        <f t="shared" si="7"/>
        <v>1</v>
      </c>
      <c r="AB7" s="57">
        <f t="shared" si="8"/>
        <v>3.4</v>
      </c>
      <c r="AC7">
        <f t="shared" si="9"/>
        <v>1</v>
      </c>
    </row>
    <row r="8" spans="1:29" x14ac:dyDescent="0.25">
      <c r="A8" t="s">
        <v>268</v>
      </c>
      <c r="B8">
        <v>68210</v>
      </c>
      <c r="C8" s="11">
        <v>57730</v>
      </c>
      <c r="D8" s="48">
        <v>839.02</v>
      </c>
      <c r="E8" s="48">
        <v>579.37</v>
      </c>
      <c r="F8" s="56">
        <f t="shared" si="0"/>
        <v>1.9451170298627924</v>
      </c>
      <c r="G8" s="48">
        <v>2.41</v>
      </c>
      <c r="H8" s="48">
        <v>681.19</v>
      </c>
      <c r="I8" s="48">
        <v>66.2</v>
      </c>
      <c r="J8" s="9">
        <v>7.89</v>
      </c>
      <c r="K8" s="44">
        <f t="shared" si="1"/>
        <v>0.33572967703933448</v>
      </c>
      <c r="L8" s="9">
        <v>123.9</v>
      </c>
      <c r="M8" s="9">
        <v>85.05</v>
      </c>
      <c r="N8" s="9">
        <v>0.42</v>
      </c>
      <c r="O8" s="9">
        <v>0.2</v>
      </c>
      <c r="P8" s="9">
        <v>4.91</v>
      </c>
      <c r="Q8" s="9">
        <v>2.19</v>
      </c>
      <c r="R8" s="9">
        <v>2.02</v>
      </c>
      <c r="S8" s="73">
        <f t="shared" si="2"/>
        <v>2.89</v>
      </c>
      <c r="T8" s="9">
        <v>0.09</v>
      </c>
      <c r="U8" s="9">
        <v>57.12</v>
      </c>
      <c r="W8">
        <f t="shared" si="3"/>
        <v>11</v>
      </c>
      <c r="X8">
        <f t="shared" si="4"/>
        <v>3</v>
      </c>
      <c r="Y8">
        <f t="shared" si="5"/>
        <v>12</v>
      </c>
      <c r="Z8">
        <f t="shared" si="6"/>
        <v>6</v>
      </c>
      <c r="AA8">
        <f t="shared" si="7"/>
        <v>4</v>
      </c>
      <c r="AB8" s="57">
        <f t="shared" si="8"/>
        <v>7.2</v>
      </c>
      <c r="AC8">
        <f t="shared" si="9"/>
        <v>7</v>
      </c>
    </row>
    <row r="9" spans="1:29" x14ac:dyDescent="0.25">
      <c r="A9" t="s">
        <v>258</v>
      </c>
      <c r="B9">
        <v>63272</v>
      </c>
      <c r="C9" s="11">
        <v>52083</v>
      </c>
      <c r="D9" s="48">
        <v>698.76</v>
      </c>
      <c r="E9" s="48">
        <v>488.76</v>
      </c>
      <c r="F9" s="56">
        <f t="shared" si="0"/>
        <v>3.3102516466813041</v>
      </c>
      <c r="G9" s="48">
        <v>3.92</v>
      </c>
      <c r="H9" s="48">
        <v>629.41999999999996</v>
      </c>
      <c r="I9" s="48">
        <v>65.02</v>
      </c>
      <c r="J9" s="9">
        <v>9.2899999999999991</v>
      </c>
      <c r="K9" s="44">
        <f t="shared" si="1"/>
        <v>0.67727548217556766</v>
      </c>
      <c r="L9" s="9">
        <v>118.42</v>
      </c>
      <c r="M9" s="9">
        <v>77.650000000000006</v>
      </c>
      <c r="N9" s="9">
        <v>0.8</v>
      </c>
      <c r="O9" s="9">
        <v>0.6</v>
      </c>
      <c r="P9" s="9">
        <v>6.41</v>
      </c>
      <c r="Q9" s="9">
        <v>4.8899999999999997</v>
      </c>
      <c r="R9" s="9">
        <v>1.27</v>
      </c>
      <c r="S9" s="73">
        <f t="shared" si="2"/>
        <v>5.1400000000000006</v>
      </c>
      <c r="T9" s="9">
        <v>1.07</v>
      </c>
      <c r="U9" s="9">
        <v>64.790000000000006</v>
      </c>
      <c r="W9">
        <f t="shared" si="3"/>
        <v>5</v>
      </c>
      <c r="X9">
        <f t="shared" si="4"/>
        <v>4</v>
      </c>
      <c r="Y9">
        <f t="shared" si="5"/>
        <v>4</v>
      </c>
      <c r="Z9">
        <f t="shared" si="6"/>
        <v>10</v>
      </c>
      <c r="AA9">
        <f t="shared" si="7"/>
        <v>6</v>
      </c>
      <c r="AB9" s="57">
        <f t="shared" si="8"/>
        <v>5.8</v>
      </c>
      <c r="AC9">
        <f t="shared" si="9"/>
        <v>4</v>
      </c>
    </row>
    <row r="10" spans="1:29" x14ac:dyDescent="0.25">
      <c r="A10" t="s">
        <v>257</v>
      </c>
      <c r="B10">
        <v>60747</v>
      </c>
      <c r="C10" s="11">
        <v>25133</v>
      </c>
      <c r="D10" s="48">
        <v>611.28</v>
      </c>
      <c r="E10" s="48">
        <v>455.44</v>
      </c>
      <c r="F10" s="56">
        <f t="shared" si="0"/>
        <v>2.4240940254652301</v>
      </c>
      <c r="G10" s="48">
        <v>0.99</v>
      </c>
      <c r="H10" s="48">
        <v>485.3</v>
      </c>
      <c r="I10" s="48">
        <v>60.22</v>
      </c>
      <c r="J10" s="9">
        <v>9.85</v>
      </c>
      <c r="K10" s="44">
        <f t="shared" si="1"/>
        <v>0.53225321128254655</v>
      </c>
      <c r="L10" s="9">
        <v>40.840000000000003</v>
      </c>
      <c r="M10" s="9">
        <v>93.85</v>
      </c>
      <c r="N10" s="9">
        <v>0.22</v>
      </c>
      <c r="O10" s="9">
        <v>0.28999999999999998</v>
      </c>
      <c r="P10" s="9">
        <v>5.71</v>
      </c>
      <c r="Q10" s="9">
        <v>2.58</v>
      </c>
      <c r="R10" s="9">
        <v>2.5499999999999998</v>
      </c>
      <c r="S10" s="73">
        <f t="shared" si="2"/>
        <v>3.16</v>
      </c>
      <c r="T10" s="9">
        <v>0.22</v>
      </c>
      <c r="U10" s="9">
        <v>52.75</v>
      </c>
      <c r="W10">
        <f t="shared" si="3"/>
        <v>10</v>
      </c>
      <c r="X10">
        <f t="shared" si="4"/>
        <v>5</v>
      </c>
      <c r="Y10">
        <f t="shared" si="5"/>
        <v>9</v>
      </c>
      <c r="Z10">
        <f t="shared" si="6"/>
        <v>3</v>
      </c>
      <c r="AA10">
        <f t="shared" si="7"/>
        <v>2</v>
      </c>
      <c r="AB10" s="57">
        <f t="shared" si="8"/>
        <v>5.8</v>
      </c>
      <c r="AC10">
        <f t="shared" si="9"/>
        <v>4</v>
      </c>
    </row>
    <row r="11" spans="1:29" x14ac:dyDescent="0.25">
      <c r="A11" t="s">
        <v>259</v>
      </c>
      <c r="B11">
        <v>65088</v>
      </c>
      <c r="C11" s="11">
        <v>24760</v>
      </c>
      <c r="D11" s="48">
        <v>430.36</v>
      </c>
      <c r="E11" s="48">
        <v>276.7</v>
      </c>
      <c r="F11" s="56">
        <f t="shared" si="0"/>
        <v>1.5555031817110536</v>
      </c>
      <c r="G11" s="48">
        <v>0.66</v>
      </c>
      <c r="H11" s="48">
        <v>389.49</v>
      </c>
      <c r="I11" s="48">
        <v>39.229999999999997</v>
      </c>
      <c r="J11" s="9">
        <v>9.11</v>
      </c>
      <c r="K11" s="44">
        <f t="shared" si="1"/>
        <v>0.56216233527685344</v>
      </c>
      <c r="L11" s="9">
        <v>42.43</v>
      </c>
      <c r="M11" s="9">
        <v>71.040000000000006</v>
      </c>
      <c r="N11" s="9">
        <v>0.24</v>
      </c>
      <c r="O11" s="9">
        <v>0.16</v>
      </c>
      <c r="P11" s="9">
        <v>5.62</v>
      </c>
      <c r="Q11" s="9">
        <v>2.7</v>
      </c>
      <c r="R11" s="9">
        <v>1.51</v>
      </c>
      <c r="S11" s="73">
        <f t="shared" si="2"/>
        <v>4.1100000000000003</v>
      </c>
      <c r="T11" s="9">
        <v>0.91</v>
      </c>
      <c r="U11" s="9">
        <v>57.21</v>
      </c>
      <c r="W11">
        <f t="shared" si="3"/>
        <v>6</v>
      </c>
      <c r="X11">
        <f t="shared" si="4"/>
        <v>6</v>
      </c>
      <c r="Y11">
        <f t="shared" si="5"/>
        <v>6</v>
      </c>
      <c r="Z11">
        <f t="shared" si="6"/>
        <v>7</v>
      </c>
      <c r="AA11">
        <f t="shared" si="7"/>
        <v>7</v>
      </c>
      <c r="AB11" s="57">
        <f t="shared" si="8"/>
        <v>6.4</v>
      </c>
      <c r="AC11">
        <f t="shared" si="9"/>
        <v>6</v>
      </c>
    </row>
    <row r="12" spans="1:29" x14ac:dyDescent="0.25">
      <c r="A12" t="s">
        <v>263</v>
      </c>
      <c r="B12">
        <v>4746</v>
      </c>
      <c r="C12" s="11">
        <v>14966</v>
      </c>
      <c r="D12" s="48">
        <v>351.47</v>
      </c>
      <c r="E12" s="48">
        <v>226.91</v>
      </c>
      <c r="F12" s="56">
        <f t="shared" si="0"/>
        <v>0.86907765629380429</v>
      </c>
      <c r="G12" s="48">
        <v>0.31</v>
      </c>
      <c r="H12" s="48">
        <v>270.33999999999997</v>
      </c>
      <c r="I12" s="48">
        <v>41.6</v>
      </c>
      <c r="J12" s="9">
        <v>11.83</v>
      </c>
      <c r="K12" s="44">
        <f t="shared" si="1"/>
        <v>0.38300544546022841</v>
      </c>
      <c r="L12" s="9">
        <v>35.67</v>
      </c>
      <c r="M12" s="9">
        <v>83.94</v>
      </c>
      <c r="N12" s="9">
        <v>0.14000000000000001</v>
      </c>
      <c r="O12" s="9">
        <v>0.03</v>
      </c>
      <c r="P12" s="9">
        <v>4.84</v>
      </c>
      <c r="Q12" s="9">
        <v>1.68</v>
      </c>
      <c r="R12" s="9">
        <v>1.76</v>
      </c>
      <c r="S12" s="73">
        <f t="shared" si="2"/>
        <v>3.08</v>
      </c>
      <c r="T12" s="9">
        <v>0.31</v>
      </c>
      <c r="U12" s="9">
        <v>55.71</v>
      </c>
      <c r="W12">
        <f t="shared" si="3"/>
        <v>9</v>
      </c>
      <c r="X12">
        <f t="shared" si="4"/>
        <v>7</v>
      </c>
      <c r="Y12">
        <f t="shared" si="5"/>
        <v>10</v>
      </c>
      <c r="Z12">
        <f t="shared" si="6"/>
        <v>5</v>
      </c>
      <c r="AA12">
        <f t="shared" si="7"/>
        <v>5</v>
      </c>
      <c r="AB12" s="57">
        <f t="shared" si="8"/>
        <v>7.2</v>
      </c>
      <c r="AC12">
        <f t="shared" si="9"/>
        <v>7</v>
      </c>
    </row>
    <row r="13" spans="1:29" x14ac:dyDescent="0.25">
      <c r="A13" t="s">
        <v>260</v>
      </c>
      <c r="B13">
        <v>65491</v>
      </c>
      <c r="C13" s="11">
        <v>13077</v>
      </c>
      <c r="D13" s="48">
        <v>259.18</v>
      </c>
      <c r="E13" s="48">
        <v>146.72999999999999</v>
      </c>
      <c r="F13" s="56">
        <f t="shared" si="0"/>
        <v>0.81837381203801474</v>
      </c>
      <c r="G13" s="48">
        <v>0.31</v>
      </c>
      <c r="H13" s="48">
        <v>239.57</v>
      </c>
      <c r="I13" s="48">
        <v>22.47</v>
      </c>
      <c r="J13" s="9">
        <v>8.67</v>
      </c>
      <c r="K13" s="44">
        <f t="shared" si="1"/>
        <v>0.55774130173653291</v>
      </c>
      <c r="L13" s="9">
        <v>37.880000000000003</v>
      </c>
      <c r="M13" s="9">
        <v>61.25</v>
      </c>
      <c r="N13" s="9">
        <v>0.21</v>
      </c>
      <c r="O13" s="9">
        <v>0.28999999999999998</v>
      </c>
      <c r="P13" s="9">
        <v>5.51</v>
      </c>
      <c r="Q13" s="9">
        <v>3.05</v>
      </c>
      <c r="R13" s="9">
        <v>0.99</v>
      </c>
      <c r="S13" s="73">
        <f t="shared" si="2"/>
        <v>4.5199999999999996</v>
      </c>
      <c r="T13" s="9">
        <v>0.85</v>
      </c>
      <c r="U13" s="9">
        <v>61.48</v>
      </c>
      <c r="W13">
        <f t="shared" si="3"/>
        <v>8</v>
      </c>
      <c r="X13">
        <f t="shared" si="4"/>
        <v>8</v>
      </c>
      <c r="Y13">
        <f t="shared" si="5"/>
        <v>5</v>
      </c>
      <c r="Z13">
        <f t="shared" si="6"/>
        <v>9</v>
      </c>
      <c r="AA13">
        <f t="shared" si="7"/>
        <v>9</v>
      </c>
      <c r="AB13" s="57">
        <f t="shared" si="8"/>
        <v>7.8</v>
      </c>
      <c r="AC13">
        <f t="shared" si="9"/>
        <v>10</v>
      </c>
    </row>
    <row r="14" spans="1:29" x14ac:dyDescent="0.25">
      <c r="A14" t="s">
        <v>264</v>
      </c>
      <c r="B14">
        <v>66207</v>
      </c>
      <c r="C14" s="11">
        <v>3086</v>
      </c>
      <c r="D14" s="48">
        <v>61.79</v>
      </c>
      <c r="E14" s="48">
        <v>15.12</v>
      </c>
      <c r="F14" s="56">
        <f t="shared" si="0"/>
        <v>3.1397174254317109E-2</v>
      </c>
      <c r="G14" s="48">
        <v>0.01</v>
      </c>
      <c r="H14" s="48">
        <v>48.73</v>
      </c>
      <c r="I14" s="48">
        <v>12.92</v>
      </c>
      <c r="J14" s="9">
        <v>20.9</v>
      </c>
      <c r="K14" s="44">
        <f t="shared" si="1"/>
        <v>0.20765326887775865</v>
      </c>
      <c r="L14" s="9">
        <v>31.85</v>
      </c>
      <c r="M14" s="9">
        <v>31.03</v>
      </c>
      <c r="N14" s="9">
        <v>7.0000000000000007E-2</v>
      </c>
      <c r="O14" s="9">
        <v>0.2</v>
      </c>
      <c r="P14" s="9">
        <v>6.95</v>
      </c>
      <c r="Q14" s="9">
        <v>4.79</v>
      </c>
      <c r="R14" s="9">
        <v>1.53</v>
      </c>
      <c r="S14" s="73">
        <f t="shared" si="2"/>
        <v>5.42</v>
      </c>
      <c r="T14" s="9">
        <v>2.48</v>
      </c>
      <c r="U14" s="9">
        <v>32.81</v>
      </c>
      <c r="W14">
        <f t="shared" si="3"/>
        <v>1</v>
      </c>
      <c r="X14">
        <f t="shared" si="4"/>
        <v>9</v>
      </c>
      <c r="Y14">
        <f t="shared" si="5"/>
        <v>2</v>
      </c>
      <c r="Z14">
        <f t="shared" si="6"/>
        <v>1</v>
      </c>
      <c r="AA14">
        <f t="shared" si="7"/>
        <v>12</v>
      </c>
      <c r="AB14" s="57">
        <f t="shared" si="8"/>
        <v>5</v>
      </c>
      <c r="AC14">
        <f t="shared" si="9"/>
        <v>3</v>
      </c>
    </row>
    <row r="15" spans="1:29" x14ac:dyDescent="0.25">
      <c r="A15" t="s">
        <v>265</v>
      </c>
      <c r="B15">
        <v>24816</v>
      </c>
      <c r="C15" s="11">
        <v>1730</v>
      </c>
      <c r="D15" s="48">
        <v>26.36</v>
      </c>
      <c r="E15" s="48">
        <v>11.87</v>
      </c>
      <c r="F15" s="56">
        <f t="shared" si="0"/>
        <v>3.0229746070133012E-2</v>
      </c>
      <c r="G15" s="48">
        <v>0.06</v>
      </c>
      <c r="H15" s="48">
        <v>23.28</v>
      </c>
      <c r="I15" s="48">
        <v>3.04</v>
      </c>
      <c r="J15" s="9">
        <v>11.51</v>
      </c>
      <c r="K15" s="44">
        <f t="shared" si="1"/>
        <v>0.25467351364897234</v>
      </c>
      <c r="L15" s="9">
        <v>198.48</v>
      </c>
      <c r="M15" s="9">
        <v>50.96</v>
      </c>
      <c r="N15" s="9">
        <v>0.49</v>
      </c>
      <c r="O15" s="9">
        <v>0.71</v>
      </c>
      <c r="P15" s="9">
        <v>6.48</v>
      </c>
      <c r="Q15" s="9">
        <v>3.47</v>
      </c>
      <c r="R15" s="9">
        <v>1.25</v>
      </c>
      <c r="S15" s="73">
        <f t="shared" si="2"/>
        <v>5.23</v>
      </c>
      <c r="T15" s="9">
        <v>0.86</v>
      </c>
      <c r="U15" s="9">
        <v>57.75</v>
      </c>
      <c r="W15">
        <f t="shared" si="3"/>
        <v>7</v>
      </c>
      <c r="X15">
        <f t="shared" si="4"/>
        <v>10</v>
      </c>
      <c r="Y15">
        <f t="shared" si="5"/>
        <v>3</v>
      </c>
      <c r="Z15">
        <f t="shared" si="6"/>
        <v>8</v>
      </c>
      <c r="AA15">
        <f t="shared" si="7"/>
        <v>11</v>
      </c>
      <c r="AB15" s="57">
        <f t="shared" si="8"/>
        <v>7.8</v>
      </c>
      <c r="AC15">
        <f t="shared" si="9"/>
        <v>10</v>
      </c>
    </row>
    <row r="16" spans="1:29" x14ac:dyDescent="0.25">
      <c r="A16" t="s">
        <v>262</v>
      </c>
      <c r="B16">
        <v>12963</v>
      </c>
      <c r="C16" s="11">
        <v>1535</v>
      </c>
      <c r="D16" s="48">
        <v>13.34</v>
      </c>
      <c r="E16" s="48">
        <v>7.07</v>
      </c>
      <c r="F16" s="56">
        <f t="shared" si="0"/>
        <v>3.7653640300153307E-2</v>
      </c>
      <c r="G16" s="48">
        <v>0.14000000000000001</v>
      </c>
      <c r="H16" s="48">
        <v>12.3</v>
      </c>
      <c r="I16" s="48">
        <v>1.07</v>
      </c>
      <c r="J16" s="9">
        <v>7.98</v>
      </c>
      <c r="K16" s="44">
        <f t="shared" si="1"/>
        <v>0.53258331400499725</v>
      </c>
      <c r="L16" s="9">
        <v>371.81</v>
      </c>
      <c r="M16" s="9">
        <v>57.43</v>
      </c>
      <c r="N16" s="9">
        <v>2.0299999999999998</v>
      </c>
      <c r="O16" s="9">
        <v>-0.02</v>
      </c>
      <c r="P16" s="9">
        <v>6.23</v>
      </c>
      <c r="Q16" s="9">
        <v>4.4000000000000004</v>
      </c>
      <c r="R16" s="9">
        <v>0.08</v>
      </c>
      <c r="S16" s="73">
        <f t="shared" si="2"/>
        <v>6.15</v>
      </c>
      <c r="T16" s="9">
        <v>1.62</v>
      </c>
      <c r="U16" s="9">
        <v>71.209999999999994</v>
      </c>
      <c r="W16">
        <f t="shared" si="3"/>
        <v>2</v>
      </c>
      <c r="X16">
        <f t="shared" si="4"/>
        <v>11</v>
      </c>
      <c r="Y16">
        <f t="shared" si="5"/>
        <v>1</v>
      </c>
      <c r="Z16">
        <f t="shared" si="6"/>
        <v>12</v>
      </c>
      <c r="AA16">
        <f t="shared" si="7"/>
        <v>10</v>
      </c>
      <c r="AB16" s="57">
        <f t="shared" si="8"/>
        <v>7.2</v>
      </c>
      <c r="AC16">
        <f t="shared" si="9"/>
        <v>7</v>
      </c>
    </row>
    <row r="17" spans="1:29" x14ac:dyDescent="0.25">
      <c r="A17" t="s">
        <v>261</v>
      </c>
      <c r="B17">
        <v>17793</v>
      </c>
      <c r="C17" s="11">
        <v>1212</v>
      </c>
      <c r="D17" s="48">
        <v>6.87</v>
      </c>
      <c r="E17" s="48">
        <v>4.3600000000000003</v>
      </c>
      <c r="F17" s="56">
        <v>0</v>
      </c>
      <c r="G17" s="48">
        <v>0</v>
      </c>
      <c r="H17" s="48">
        <v>6.29</v>
      </c>
      <c r="I17" s="48">
        <v>0.59</v>
      </c>
      <c r="J17" s="9">
        <v>8.5500000000000007</v>
      </c>
      <c r="K17" s="44">
        <f t="shared" si="1"/>
        <v>0</v>
      </c>
      <c r="L17" s="9">
        <v>0</v>
      </c>
      <c r="M17" s="9">
        <v>69.34</v>
      </c>
      <c r="N17" s="9">
        <v>0</v>
      </c>
      <c r="O17" s="9">
        <v>0.05</v>
      </c>
      <c r="P17" s="9">
        <v>5.55</v>
      </c>
      <c r="Q17" s="9">
        <v>5.27</v>
      </c>
      <c r="R17" s="9">
        <v>2.54</v>
      </c>
      <c r="S17" s="73">
        <f t="shared" si="2"/>
        <v>3.01</v>
      </c>
      <c r="T17" s="9">
        <v>0</v>
      </c>
      <c r="U17" s="9">
        <v>65.25</v>
      </c>
      <c r="W17">
        <f t="shared" si="3"/>
        <v>12</v>
      </c>
      <c r="X17">
        <f t="shared" si="4"/>
        <v>12</v>
      </c>
      <c r="Y17">
        <f t="shared" si="5"/>
        <v>11</v>
      </c>
      <c r="Z17">
        <f t="shared" si="6"/>
        <v>11</v>
      </c>
      <c r="AA17">
        <f t="shared" si="7"/>
        <v>8</v>
      </c>
      <c r="AB17" s="57">
        <f t="shared" si="8"/>
        <v>10.8</v>
      </c>
      <c r="AC17">
        <f t="shared" si="9"/>
        <v>12</v>
      </c>
    </row>
    <row r="18" spans="1:29" x14ac:dyDescent="0.25">
      <c r="C18"/>
      <c r="D18" s="23"/>
    </row>
  </sheetData>
  <autoFilter ref="A5:AC5" xr:uid="{CD427497-7DF3-4353-B266-2D125EA4D689}">
    <sortState xmlns:xlrd2="http://schemas.microsoft.com/office/spreadsheetml/2017/richdata2" ref="A6:AC17">
      <sortCondition descending="1" ref="D5"/>
    </sortState>
  </autoFilter>
  <sortState xmlns:xlrd2="http://schemas.microsoft.com/office/spreadsheetml/2017/richdata2" ref="A6:AC17">
    <sortCondition descending="1" ref="D6:D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D6A0-3D51-40BE-B3F3-B043B8FE8F63}">
  <sheetPr>
    <tabColor rgb="FF92D050"/>
  </sheetPr>
  <dimension ref="A1:AC55"/>
  <sheetViews>
    <sheetView zoomScale="85" zoomScaleNormal="85" workbookViewId="0">
      <pane ySplit="5" topLeftCell="A45" activePane="bottomLeft" state="frozen"/>
      <selection activeCell="D30" sqref="D30:U30"/>
      <selection pane="bottomLeft" activeCell="S53" sqref="S53"/>
    </sheetView>
  </sheetViews>
  <sheetFormatPr defaultColWidth="8.7109375" defaultRowHeight="15" x14ac:dyDescent="0.25"/>
  <cols>
    <col min="1" max="1" width="30.42578125" customWidth="1"/>
    <col min="2" max="2" width="9.140625"/>
    <col min="3" max="3" width="10.5703125" style="11" bestFit="1" customWidth="1"/>
    <col min="4" max="4" width="11.28515625" customWidth="1"/>
    <col min="5" max="5" width="11.42578125" style="48" customWidth="1"/>
    <col min="6" max="6" width="11.28515625" style="9" customWidth="1"/>
    <col min="7" max="7" width="12.5703125" style="48" customWidth="1"/>
    <col min="8" max="8" width="11.28515625" style="48" customWidth="1"/>
    <col min="9" max="9" width="9.140625" style="48"/>
    <col min="10" max="10" width="11.42578125" style="9" customWidth="1"/>
    <col min="11" max="11" width="11.28515625" style="9" customWidth="1"/>
    <col min="12" max="12" width="13.28515625" style="9" customWidth="1"/>
    <col min="13" max="13" width="8.7109375" style="9"/>
    <col min="14" max="14" width="11.140625" style="9" customWidth="1"/>
    <col min="15" max="15" width="12.5703125" style="9" customWidth="1"/>
    <col min="16" max="16" width="13" style="9" customWidth="1"/>
    <col min="17" max="17" width="12.28515625" style="9" customWidth="1"/>
    <col min="18" max="19" width="12.7109375" style="9" customWidth="1"/>
    <col min="20" max="20" width="11.42578125" style="9" customWidth="1"/>
    <col min="21" max="21" width="11.140625" style="9" customWidth="1"/>
    <col min="22" max="22" width="4.5703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17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9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348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21" t="s">
        <v>0</v>
      </c>
      <c r="B5" s="21" t="s">
        <v>1</v>
      </c>
      <c r="C5" s="31" t="s">
        <v>2</v>
      </c>
      <c r="D5" s="21" t="s">
        <v>22</v>
      </c>
      <c r="E5" s="51" t="s">
        <v>5</v>
      </c>
      <c r="F5" s="25" t="s">
        <v>351</v>
      </c>
      <c r="G5" s="51" t="s">
        <v>23</v>
      </c>
      <c r="H5" s="51" t="s">
        <v>3</v>
      </c>
      <c r="I5" s="51" t="s">
        <v>6</v>
      </c>
      <c r="J5" s="25" t="s">
        <v>24</v>
      </c>
      <c r="K5" s="25" t="s">
        <v>352</v>
      </c>
      <c r="L5" s="25" t="s">
        <v>25</v>
      </c>
      <c r="M5" s="25" t="s">
        <v>26</v>
      </c>
      <c r="N5" s="25" t="s">
        <v>27</v>
      </c>
      <c r="O5" s="25" t="s">
        <v>28</v>
      </c>
      <c r="P5" s="25" t="s">
        <v>29</v>
      </c>
      <c r="Q5" s="25" t="s">
        <v>7</v>
      </c>
      <c r="R5" s="25" t="s">
        <v>30</v>
      </c>
      <c r="S5" s="25" t="s">
        <v>326</v>
      </c>
      <c r="T5" s="25" t="s">
        <v>31</v>
      </c>
      <c r="U5" s="25" t="s">
        <v>32</v>
      </c>
      <c r="W5" s="25" t="s">
        <v>321</v>
      </c>
      <c r="X5" s="25" t="s">
        <v>328</v>
      </c>
      <c r="Y5" s="25" t="s">
        <v>327</v>
      </c>
      <c r="Z5" s="25" t="s">
        <v>322</v>
      </c>
      <c r="AA5" s="25" t="s">
        <v>323</v>
      </c>
      <c r="AB5" s="25" t="s">
        <v>324</v>
      </c>
      <c r="AC5" s="25" t="s">
        <v>325</v>
      </c>
    </row>
    <row r="6" spans="1:29" x14ac:dyDescent="0.25">
      <c r="A6" t="s">
        <v>270</v>
      </c>
      <c r="B6">
        <v>4281</v>
      </c>
      <c r="C6" s="11">
        <v>49037</v>
      </c>
      <c r="D6" s="48">
        <v>1075.48</v>
      </c>
      <c r="E6" s="48">
        <v>750.98</v>
      </c>
      <c r="F6" s="56">
        <f t="shared" ref="F6:F53" si="0">G6/(L6/100)</f>
        <v>7.0969434605798236</v>
      </c>
      <c r="G6" s="48">
        <v>5.41</v>
      </c>
      <c r="H6" s="48">
        <v>942.43</v>
      </c>
      <c r="I6" s="48">
        <v>113.28</v>
      </c>
      <c r="J6" s="9">
        <v>10.53</v>
      </c>
      <c r="K6" s="44">
        <f t="shared" ref="K6:K53" si="1">(F6/E6)*100</f>
        <v>0.9450242963301051</v>
      </c>
      <c r="L6" s="9">
        <v>76.23</v>
      </c>
      <c r="M6" s="9">
        <v>79.680000000000007</v>
      </c>
      <c r="N6" s="9">
        <v>0.72</v>
      </c>
      <c r="O6" s="9">
        <v>0.21</v>
      </c>
      <c r="P6" s="9">
        <v>5.39</v>
      </c>
      <c r="Q6" s="9">
        <v>3.16</v>
      </c>
      <c r="R6" s="9">
        <v>2.27</v>
      </c>
      <c r="S6" s="73">
        <f t="shared" ref="S6:S53" si="2">+P6-R6</f>
        <v>3.1199999999999997</v>
      </c>
      <c r="T6" s="9">
        <v>0.22</v>
      </c>
      <c r="U6" s="9">
        <v>58.24</v>
      </c>
      <c r="W6">
        <f t="shared" ref="W6:W53" si="3">RANK(T6,$T$6:$T$216)</f>
        <v>43</v>
      </c>
      <c r="X6">
        <f t="shared" ref="X6:X53" si="4">RANK(D6,$D$6:$D$216)</f>
        <v>1</v>
      </c>
      <c r="Y6">
        <f t="shared" ref="Y6:Y53" si="5">RANK(S6,$S$6:$S$216)</f>
        <v>43</v>
      </c>
      <c r="Z6">
        <f t="shared" ref="Z6:Z53" si="6">RANK(U6,$U$6:$U$216,1)</f>
        <v>23</v>
      </c>
      <c r="AA6">
        <f t="shared" ref="AA6:AA53" si="7">RANK(M6,$M$6:$M$216)</f>
        <v>25</v>
      </c>
      <c r="AB6" s="57">
        <f t="shared" ref="AB6:AB53" si="8">AVERAGE(W6:AA6)</f>
        <v>27</v>
      </c>
      <c r="AC6">
        <f t="shared" ref="AC6:AC53" si="9">RANK(AB6,$AB$6:$AB$216,1)</f>
        <v>31</v>
      </c>
    </row>
    <row r="7" spans="1:29" x14ac:dyDescent="0.25">
      <c r="A7" t="s">
        <v>297</v>
      </c>
      <c r="B7">
        <v>14565</v>
      </c>
      <c r="C7" s="11">
        <v>40967</v>
      </c>
      <c r="D7" s="48">
        <v>792.75</v>
      </c>
      <c r="E7" s="48">
        <v>611.07000000000005</v>
      </c>
      <c r="F7" s="56">
        <f t="shared" si="0"/>
        <v>2.1321216357916808</v>
      </c>
      <c r="G7" s="48">
        <v>3.05</v>
      </c>
      <c r="H7" s="48">
        <v>707.61</v>
      </c>
      <c r="I7" s="48">
        <v>61.54</v>
      </c>
      <c r="J7" s="9">
        <v>7.76</v>
      </c>
      <c r="K7" s="44">
        <f t="shared" si="1"/>
        <v>0.34891610384926125</v>
      </c>
      <c r="L7" s="9">
        <v>143.05000000000001</v>
      </c>
      <c r="M7" s="9">
        <v>86.36</v>
      </c>
      <c r="N7" s="9">
        <v>0.5</v>
      </c>
      <c r="O7" s="9">
        <v>0.35</v>
      </c>
      <c r="P7" s="9">
        <v>6.27</v>
      </c>
      <c r="Q7" s="9">
        <v>4.46</v>
      </c>
      <c r="R7" s="9">
        <v>2.27</v>
      </c>
      <c r="S7" s="73">
        <f t="shared" si="2"/>
        <v>3.9999999999999996</v>
      </c>
      <c r="T7" s="9">
        <v>0.59</v>
      </c>
      <c r="U7" s="9">
        <v>57.49</v>
      </c>
      <c r="W7">
        <f t="shared" si="3"/>
        <v>32</v>
      </c>
      <c r="X7">
        <f t="shared" si="4"/>
        <v>2</v>
      </c>
      <c r="Y7">
        <f t="shared" si="5"/>
        <v>25</v>
      </c>
      <c r="Z7">
        <f t="shared" si="6"/>
        <v>21</v>
      </c>
      <c r="AA7">
        <f t="shared" si="7"/>
        <v>18</v>
      </c>
      <c r="AB7" s="57">
        <f t="shared" si="8"/>
        <v>19.600000000000001</v>
      </c>
      <c r="AC7">
        <f t="shared" si="9"/>
        <v>12</v>
      </c>
    </row>
    <row r="8" spans="1:29" x14ac:dyDescent="0.25">
      <c r="A8" t="s">
        <v>299</v>
      </c>
      <c r="B8">
        <v>63377</v>
      </c>
      <c r="C8" s="11">
        <v>37150</v>
      </c>
      <c r="D8" s="48">
        <v>678.3</v>
      </c>
      <c r="E8" s="48">
        <v>499.37</v>
      </c>
      <c r="F8" s="56">
        <f t="shared" si="0"/>
        <v>2.6332288401253918</v>
      </c>
      <c r="G8" s="48">
        <v>5.04</v>
      </c>
      <c r="H8" s="48">
        <v>616.62</v>
      </c>
      <c r="I8" s="48">
        <v>75.22</v>
      </c>
      <c r="J8" s="9">
        <v>11.09</v>
      </c>
      <c r="K8" s="44">
        <f t="shared" si="1"/>
        <v>0.52731017885042986</v>
      </c>
      <c r="L8" s="9">
        <v>191.4</v>
      </c>
      <c r="M8" s="9">
        <v>80.989999999999995</v>
      </c>
      <c r="N8" s="9">
        <v>1.01</v>
      </c>
      <c r="O8" s="9">
        <v>0.64</v>
      </c>
      <c r="P8" s="9">
        <v>6.3</v>
      </c>
      <c r="Q8" s="9">
        <v>3.25</v>
      </c>
      <c r="R8" s="9">
        <v>2.33</v>
      </c>
      <c r="S8" s="73">
        <f t="shared" si="2"/>
        <v>3.9699999999999998</v>
      </c>
      <c r="T8" s="9">
        <v>0.14000000000000001</v>
      </c>
      <c r="U8" s="9">
        <v>54.57</v>
      </c>
      <c r="W8">
        <f t="shared" si="3"/>
        <v>44</v>
      </c>
      <c r="X8">
        <f t="shared" si="4"/>
        <v>3</v>
      </c>
      <c r="Y8">
        <f t="shared" si="5"/>
        <v>26</v>
      </c>
      <c r="Z8">
        <f t="shared" si="6"/>
        <v>16</v>
      </c>
      <c r="AA8">
        <f t="shared" si="7"/>
        <v>22</v>
      </c>
      <c r="AB8" s="57">
        <f t="shared" si="8"/>
        <v>22.2</v>
      </c>
      <c r="AC8">
        <f t="shared" si="9"/>
        <v>16</v>
      </c>
    </row>
    <row r="9" spans="1:29" x14ac:dyDescent="0.25">
      <c r="A9" t="s">
        <v>312</v>
      </c>
      <c r="B9">
        <v>8486</v>
      </c>
      <c r="C9" s="11">
        <v>39424</v>
      </c>
      <c r="D9" s="48">
        <v>606.73</v>
      </c>
      <c r="E9" s="48">
        <v>459.65</v>
      </c>
      <c r="F9" s="56">
        <f t="shared" si="0"/>
        <v>1.7931609674728939</v>
      </c>
      <c r="G9" s="48">
        <v>1.72</v>
      </c>
      <c r="H9" s="48">
        <v>512.09</v>
      </c>
      <c r="I9" s="48">
        <v>49.35</v>
      </c>
      <c r="J9" s="9">
        <v>8.1300000000000008</v>
      </c>
      <c r="K9" s="44">
        <f t="shared" si="1"/>
        <v>0.3901144278196223</v>
      </c>
      <c r="L9" s="9">
        <v>95.92</v>
      </c>
      <c r="M9" s="9">
        <v>89.76</v>
      </c>
      <c r="N9" s="9">
        <v>0.37</v>
      </c>
      <c r="O9" s="9">
        <v>0.18</v>
      </c>
      <c r="P9" s="9">
        <v>5.51</v>
      </c>
      <c r="Q9" s="9">
        <v>4.63</v>
      </c>
      <c r="R9" s="9">
        <v>2.0099999999999998</v>
      </c>
      <c r="S9" s="73">
        <f t="shared" si="2"/>
        <v>3.5</v>
      </c>
      <c r="T9" s="9">
        <v>0.12</v>
      </c>
      <c r="U9" s="9">
        <v>66.25</v>
      </c>
      <c r="W9">
        <f t="shared" si="3"/>
        <v>45</v>
      </c>
      <c r="X9">
        <f t="shared" si="4"/>
        <v>4</v>
      </c>
      <c r="Y9">
        <f t="shared" si="5"/>
        <v>39</v>
      </c>
      <c r="Z9">
        <f t="shared" si="6"/>
        <v>37</v>
      </c>
      <c r="AA9">
        <f t="shared" si="7"/>
        <v>12</v>
      </c>
      <c r="AB9" s="57">
        <f t="shared" si="8"/>
        <v>27.4</v>
      </c>
      <c r="AC9">
        <f t="shared" si="9"/>
        <v>32</v>
      </c>
    </row>
    <row r="10" spans="1:29" x14ac:dyDescent="0.25">
      <c r="A10" t="s">
        <v>284</v>
      </c>
      <c r="B10">
        <v>68038</v>
      </c>
      <c r="C10" s="11">
        <v>30856</v>
      </c>
      <c r="D10" s="48">
        <v>564.94000000000005</v>
      </c>
      <c r="E10" s="48">
        <v>424.58</v>
      </c>
      <c r="F10" s="56">
        <f t="shared" si="0"/>
        <v>3.5195103289977046</v>
      </c>
      <c r="G10" s="48">
        <v>1.84</v>
      </c>
      <c r="H10" s="48">
        <v>518.17999999999995</v>
      </c>
      <c r="I10" s="48">
        <v>41.41</v>
      </c>
      <c r="J10" s="9">
        <v>7.33</v>
      </c>
      <c r="K10" s="44">
        <f t="shared" si="1"/>
        <v>0.8289392644490331</v>
      </c>
      <c r="L10" s="9">
        <v>52.28</v>
      </c>
      <c r="M10" s="9">
        <v>81.94</v>
      </c>
      <c r="N10" s="9">
        <v>0.43</v>
      </c>
      <c r="O10" s="9">
        <v>0.15</v>
      </c>
      <c r="P10" s="9">
        <v>5.6</v>
      </c>
      <c r="Q10" s="9">
        <v>2.1800000000000002</v>
      </c>
      <c r="R10" s="9">
        <v>1.63</v>
      </c>
      <c r="S10" s="73">
        <f t="shared" si="2"/>
        <v>3.9699999999999998</v>
      </c>
      <c r="T10" s="9">
        <v>0.57999999999999996</v>
      </c>
      <c r="U10" s="9">
        <v>63.28</v>
      </c>
      <c r="W10">
        <f t="shared" si="3"/>
        <v>33</v>
      </c>
      <c r="X10">
        <f t="shared" si="4"/>
        <v>5</v>
      </c>
      <c r="Y10">
        <f t="shared" si="5"/>
        <v>26</v>
      </c>
      <c r="Z10">
        <f t="shared" si="6"/>
        <v>34</v>
      </c>
      <c r="AA10">
        <f t="shared" si="7"/>
        <v>19</v>
      </c>
      <c r="AB10" s="57">
        <f t="shared" si="8"/>
        <v>23.4</v>
      </c>
      <c r="AC10">
        <f t="shared" si="9"/>
        <v>20</v>
      </c>
    </row>
    <row r="11" spans="1:29" x14ac:dyDescent="0.25">
      <c r="A11" t="s">
        <v>315</v>
      </c>
      <c r="B11">
        <v>63133</v>
      </c>
      <c r="C11" s="11">
        <v>31191</v>
      </c>
      <c r="D11" s="48">
        <v>498.03</v>
      </c>
      <c r="E11" s="48">
        <v>404.59</v>
      </c>
      <c r="F11" s="56">
        <f t="shared" si="0"/>
        <v>2.1104903786468037</v>
      </c>
      <c r="G11" s="48">
        <v>1.36</v>
      </c>
      <c r="H11" s="48">
        <v>385.23</v>
      </c>
      <c r="I11" s="48">
        <v>47.19</v>
      </c>
      <c r="J11" s="9">
        <v>9.48</v>
      </c>
      <c r="K11" s="44">
        <f t="shared" si="1"/>
        <v>0.52163681224123282</v>
      </c>
      <c r="L11" s="9">
        <v>64.44</v>
      </c>
      <c r="M11" s="9">
        <v>105.02</v>
      </c>
      <c r="N11" s="9">
        <v>0.34</v>
      </c>
      <c r="O11" s="9">
        <v>0.16</v>
      </c>
      <c r="P11" s="9">
        <v>5.13</v>
      </c>
      <c r="Q11" s="9">
        <v>3.28</v>
      </c>
      <c r="R11" s="9">
        <v>1.67</v>
      </c>
      <c r="S11" s="73">
        <f t="shared" si="2"/>
        <v>3.46</v>
      </c>
      <c r="T11" s="9">
        <v>0.23</v>
      </c>
      <c r="U11" s="9">
        <v>69.84</v>
      </c>
      <c r="W11">
        <f t="shared" si="3"/>
        <v>42</v>
      </c>
      <c r="X11">
        <f t="shared" si="4"/>
        <v>6</v>
      </c>
      <c r="Y11">
        <f t="shared" si="5"/>
        <v>41</v>
      </c>
      <c r="Z11">
        <f t="shared" si="6"/>
        <v>43</v>
      </c>
      <c r="AA11">
        <f t="shared" si="7"/>
        <v>2</v>
      </c>
      <c r="AB11" s="57">
        <f t="shared" si="8"/>
        <v>26.8</v>
      </c>
      <c r="AC11">
        <f t="shared" si="9"/>
        <v>30</v>
      </c>
    </row>
    <row r="12" spans="1:29" x14ac:dyDescent="0.25">
      <c r="A12" t="s">
        <v>311</v>
      </c>
      <c r="B12">
        <v>10794</v>
      </c>
      <c r="C12" s="11">
        <v>30625</v>
      </c>
      <c r="D12" s="48">
        <v>471.46</v>
      </c>
      <c r="E12" s="48">
        <v>365.06</v>
      </c>
      <c r="F12" s="56">
        <f t="shared" si="0"/>
        <v>1.1859838274932615</v>
      </c>
      <c r="G12" s="48">
        <v>1.32</v>
      </c>
      <c r="H12" s="48">
        <v>417.46</v>
      </c>
      <c r="I12" s="48">
        <v>51.91</v>
      </c>
      <c r="J12" s="9">
        <v>11.01</v>
      </c>
      <c r="K12" s="44">
        <f t="shared" si="1"/>
        <v>0.32487367213424134</v>
      </c>
      <c r="L12" s="9">
        <v>111.3</v>
      </c>
      <c r="M12" s="9">
        <v>87.45</v>
      </c>
      <c r="N12" s="9">
        <v>0.36</v>
      </c>
      <c r="O12" s="9">
        <v>0.13</v>
      </c>
      <c r="P12" s="9">
        <v>5.85</v>
      </c>
      <c r="Q12" s="9">
        <v>4.1500000000000004</v>
      </c>
      <c r="R12" s="9">
        <v>2.29</v>
      </c>
      <c r="S12" s="73">
        <f t="shared" si="2"/>
        <v>3.5599999999999996</v>
      </c>
      <c r="T12" s="9">
        <v>0.7</v>
      </c>
      <c r="U12" s="9">
        <v>54.06</v>
      </c>
      <c r="W12">
        <f t="shared" si="3"/>
        <v>29</v>
      </c>
      <c r="X12">
        <f t="shared" si="4"/>
        <v>7</v>
      </c>
      <c r="Y12">
        <f t="shared" si="5"/>
        <v>37</v>
      </c>
      <c r="Z12">
        <f t="shared" si="6"/>
        <v>13</v>
      </c>
      <c r="AA12">
        <f t="shared" si="7"/>
        <v>15</v>
      </c>
      <c r="AB12" s="57">
        <f t="shared" si="8"/>
        <v>20.2</v>
      </c>
      <c r="AC12">
        <f t="shared" si="9"/>
        <v>14</v>
      </c>
    </row>
    <row r="13" spans="1:29" x14ac:dyDescent="0.25">
      <c r="A13" t="s">
        <v>280</v>
      </c>
      <c r="B13">
        <v>9500</v>
      </c>
      <c r="C13" s="11">
        <v>22307</v>
      </c>
      <c r="D13" s="48">
        <v>444.47</v>
      </c>
      <c r="E13" s="48">
        <v>249.07</v>
      </c>
      <c r="F13" s="56">
        <f t="shared" si="0"/>
        <v>1.8682710576314125</v>
      </c>
      <c r="G13" s="48">
        <v>3.54</v>
      </c>
      <c r="H13" s="48">
        <v>398.65</v>
      </c>
      <c r="I13" s="48">
        <v>41.59</v>
      </c>
      <c r="J13" s="9">
        <v>9.36</v>
      </c>
      <c r="K13" s="44">
        <f t="shared" si="1"/>
        <v>0.75009879055342377</v>
      </c>
      <c r="L13" s="9">
        <v>189.48</v>
      </c>
      <c r="M13" s="9">
        <v>62.48</v>
      </c>
      <c r="N13" s="9">
        <v>1.42</v>
      </c>
      <c r="O13" s="9">
        <v>0.13</v>
      </c>
      <c r="P13" s="9">
        <v>5.61</v>
      </c>
      <c r="Q13" s="9">
        <v>2.75</v>
      </c>
      <c r="R13" s="9">
        <v>2.0099999999999998</v>
      </c>
      <c r="S13" s="73">
        <f t="shared" si="2"/>
        <v>3.6000000000000005</v>
      </c>
      <c r="T13" s="9">
        <v>0.72</v>
      </c>
      <c r="U13" s="9">
        <v>49.01</v>
      </c>
      <c r="W13">
        <f t="shared" si="3"/>
        <v>28</v>
      </c>
      <c r="X13">
        <f t="shared" si="4"/>
        <v>8</v>
      </c>
      <c r="Y13">
        <f t="shared" si="5"/>
        <v>36</v>
      </c>
      <c r="Z13">
        <f t="shared" si="6"/>
        <v>5</v>
      </c>
      <c r="AA13">
        <f t="shared" si="7"/>
        <v>39</v>
      </c>
      <c r="AB13" s="57">
        <f t="shared" si="8"/>
        <v>23.2</v>
      </c>
      <c r="AC13">
        <f t="shared" si="9"/>
        <v>19</v>
      </c>
    </row>
    <row r="14" spans="1:29" x14ac:dyDescent="0.25">
      <c r="A14" t="s">
        <v>281</v>
      </c>
      <c r="B14">
        <v>11144</v>
      </c>
      <c r="C14" s="11">
        <v>27278</v>
      </c>
      <c r="D14" s="48">
        <v>429.23</v>
      </c>
      <c r="E14" s="48">
        <v>343.56</v>
      </c>
      <c r="F14" s="56">
        <f t="shared" si="0"/>
        <v>2.1980949843468993</v>
      </c>
      <c r="G14" s="48">
        <v>3.3</v>
      </c>
      <c r="H14" s="48">
        <v>381.44</v>
      </c>
      <c r="I14" s="48">
        <v>46.54</v>
      </c>
      <c r="J14" s="9">
        <v>10.84</v>
      </c>
      <c r="K14" s="44">
        <f t="shared" si="1"/>
        <v>0.63979944823230273</v>
      </c>
      <c r="L14" s="9">
        <v>150.13</v>
      </c>
      <c r="M14" s="9">
        <v>90.07</v>
      </c>
      <c r="N14" s="9">
        <v>0.96</v>
      </c>
      <c r="O14" s="9">
        <v>0.23</v>
      </c>
      <c r="P14" s="9">
        <v>5.35</v>
      </c>
      <c r="Q14" s="9">
        <v>4.88</v>
      </c>
      <c r="R14" s="9">
        <v>2.2799999999999998</v>
      </c>
      <c r="S14" s="73">
        <f t="shared" si="2"/>
        <v>3.07</v>
      </c>
      <c r="T14" s="9">
        <v>0.63</v>
      </c>
      <c r="U14" s="9">
        <v>51.84</v>
      </c>
      <c r="W14">
        <f t="shared" si="3"/>
        <v>31</v>
      </c>
      <c r="X14">
        <f t="shared" si="4"/>
        <v>9</v>
      </c>
      <c r="Y14">
        <f t="shared" si="5"/>
        <v>45</v>
      </c>
      <c r="Z14">
        <f t="shared" si="6"/>
        <v>9</v>
      </c>
      <c r="AA14">
        <f t="shared" si="7"/>
        <v>11</v>
      </c>
      <c r="AB14" s="57">
        <f t="shared" si="8"/>
        <v>21</v>
      </c>
      <c r="AC14">
        <f t="shared" si="9"/>
        <v>15</v>
      </c>
    </row>
    <row r="15" spans="1:29" x14ac:dyDescent="0.25">
      <c r="A15" t="s">
        <v>279</v>
      </c>
      <c r="B15">
        <v>63828</v>
      </c>
      <c r="C15" s="11">
        <v>34840</v>
      </c>
      <c r="D15" s="48">
        <v>417.73</v>
      </c>
      <c r="E15" s="48">
        <v>289.68</v>
      </c>
      <c r="F15" s="56">
        <f t="shared" si="0"/>
        <v>2.9331003494757861</v>
      </c>
      <c r="G15" s="48">
        <v>2.35</v>
      </c>
      <c r="H15" s="48">
        <v>372.58</v>
      </c>
      <c r="I15" s="48">
        <v>43.92</v>
      </c>
      <c r="J15" s="9">
        <v>10.49</v>
      </c>
      <c r="K15" s="44">
        <f t="shared" si="1"/>
        <v>1.0125311894075484</v>
      </c>
      <c r="L15" s="9">
        <v>80.12</v>
      </c>
      <c r="M15" s="9">
        <v>77.75</v>
      </c>
      <c r="N15" s="9">
        <v>0.81</v>
      </c>
      <c r="O15" s="9">
        <v>0.54</v>
      </c>
      <c r="P15" s="9">
        <v>5.53</v>
      </c>
      <c r="Q15" s="9">
        <v>4.5199999999999996</v>
      </c>
      <c r="R15" s="9">
        <v>1.6</v>
      </c>
      <c r="S15" s="73">
        <f t="shared" si="2"/>
        <v>3.93</v>
      </c>
      <c r="T15" s="9">
        <v>0.75</v>
      </c>
      <c r="U15" s="9">
        <v>68.02</v>
      </c>
      <c r="W15">
        <f t="shared" si="3"/>
        <v>26</v>
      </c>
      <c r="X15">
        <f t="shared" si="4"/>
        <v>10</v>
      </c>
      <c r="Y15">
        <f t="shared" si="5"/>
        <v>30</v>
      </c>
      <c r="Z15">
        <f t="shared" si="6"/>
        <v>40</v>
      </c>
      <c r="AA15">
        <f t="shared" si="7"/>
        <v>26</v>
      </c>
      <c r="AB15" s="57">
        <f t="shared" si="8"/>
        <v>26.4</v>
      </c>
      <c r="AC15">
        <f t="shared" si="9"/>
        <v>29</v>
      </c>
    </row>
    <row r="16" spans="1:29" x14ac:dyDescent="0.25">
      <c r="A16" t="s">
        <v>285</v>
      </c>
      <c r="B16">
        <v>67993</v>
      </c>
      <c r="C16" s="11">
        <v>30773</v>
      </c>
      <c r="D16" s="48">
        <v>378.32</v>
      </c>
      <c r="E16" s="48">
        <v>290.51</v>
      </c>
      <c r="F16" s="56">
        <f t="shared" si="0"/>
        <v>1.9142670157068062</v>
      </c>
      <c r="G16" s="48">
        <v>1.17</v>
      </c>
      <c r="H16" s="48">
        <v>335.7</v>
      </c>
      <c r="I16" s="48">
        <v>36.06</v>
      </c>
      <c r="J16" s="9">
        <v>9.52</v>
      </c>
      <c r="K16" s="44">
        <f t="shared" si="1"/>
        <v>0.65893326071625979</v>
      </c>
      <c r="L16" s="9">
        <v>61.12</v>
      </c>
      <c r="M16" s="9">
        <v>86.54</v>
      </c>
      <c r="N16" s="9">
        <v>0.4</v>
      </c>
      <c r="O16" s="9">
        <v>0.34</v>
      </c>
      <c r="P16" s="9">
        <v>5.68</v>
      </c>
      <c r="Q16" s="9">
        <v>4.2300000000000004</v>
      </c>
      <c r="R16" s="9">
        <v>0.87</v>
      </c>
      <c r="S16" s="73">
        <f t="shared" si="2"/>
        <v>4.8099999999999996</v>
      </c>
      <c r="T16" s="9">
        <v>0.74</v>
      </c>
      <c r="U16" s="9">
        <v>79.22</v>
      </c>
      <c r="W16">
        <f t="shared" si="3"/>
        <v>27</v>
      </c>
      <c r="X16">
        <f t="shared" si="4"/>
        <v>11</v>
      </c>
      <c r="Y16">
        <f t="shared" si="5"/>
        <v>10</v>
      </c>
      <c r="Z16">
        <f t="shared" si="6"/>
        <v>48</v>
      </c>
      <c r="AA16">
        <f t="shared" si="7"/>
        <v>17</v>
      </c>
      <c r="AB16" s="57">
        <f t="shared" si="8"/>
        <v>22.6</v>
      </c>
      <c r="AC16">
        <f t="shared" si="9"/>
        <v>18</v>
      </c>
    </row>
    <row r="17" spans="1:29" x14ac:dyDescent="0.25">
      <c r="A17" t="s">
        <v>269</v>
      </c>
      <c r="B17">
        <v>15619</v>
      </c>
      <c r="C17" s="11">
        <v>17222</v>
      </c>
      <c r="D17" s="48">
        <v>370.97</v>
      </c>
      <c r="E17" s="48">
        <v>294.05</v>
      </c>
      <c r="F17" s="44">
        <f t="shared" si="0"/>
        <v>1.7627616599338964</v>
      </c>
      <c r="G17" s="48">
        <v>1.92</v>
      </c>
      <c r="H17" s="48">
        <v>328.97</v>
      </c>
      <c r="I17" s="48">
        <v>40.36</v>
      </c>
      <c r="J17" s="9">
        <v>10.87</v>
      </c>
      <c r="K17" s="44">
        <f t="shared" si="1"/>
        <v>0.59947684405165658</v>
      </c>
      <c r="L17" s="9">
        <v>108.92</v>
      </c>
      <c r="M17" s="9">
        <v>89.38</v>
      </c>
      <c r="N17" s="9">
        <v>0.65</v>
      </c>
      <c r="O17" s="9">
        <v>0.09</v>
      </c>
      <c r="P17" s="9">
        <v>6.14</v>
      </c>
      <c r="Q17" s="9">
        <v>4.84</v>
      </c>
      <c r="R17" s="9">
        <v>1.98</v>
      </c>
      <c r="S17" s="73">
        <f t="shared" si="2"/>
        <v>4.16</v>
      </c>
      <c r="T17" s="9">
        <v>1.03</v>
      </c>
      <c r="U17" s="9">
        <v>54.25</v>
      </c>
      <c r="W17">
        <f t="shared" si="3"/>
        <v>20</v>
      </c>
      <c r="X17">
        <f t="shared" si="4"/>
        <v>12</v>
      </c>
      <c r="Y17">
        <f t="shared" si="5"/>
        <v>17</v>
      </c>
      <c r="Z17">
        <f t="shared" si="6"/>
        <v>15</v>
      </c>
      <c r="AA17">
        <f t="shared" si="7"/>
        <v>13</v>
      </c>
      <c r="AB17" s="57">
        <f t="shared" si="8"/>
        <v>15.4</v>
      </c>
      <c r="AC17">
        <f t="shared" si="9"/>
        <v>5</v>
      </c>
    </row>
    <row r="18" spans="1:29" x14ac:dyDescent="0.25">
      <c r="A18" t="s">
        <v>306</v>
      </c>
      <c r="B18">
        <v>68442</v>
      </c>
      <c r="C18" s="11">
        <v>20756</v>
      </c>
      <c r="D18" s="48">
        <v>364.35</v>
      </c>
      <c r="E18" s="48">
        <v>269.23</v>
      </c>
      <c r="F18" s="56">
        <f t="shared" si="0"/>
        <v>1.6229712858926344</v>
      </c>
      <c r="G18" s="48">
        <v>2.99</v>
      </c>
      <c r="H18" s="48">
        <v>329.13</v>
      </c>
      <c r="I18" s="48">
        <v>27.19</v>
      </c>
      <c r="J18" s="9">
        <v>7.46</v>
      </c>
      <c r="K18" s="44">
        <f t="shared" si="1"/>
        <v>0.60281962853048854</v>
      </c>
      <c r="L18" s="9">
        <v>184.23</v>
      </c>
      <c r="M18" s="9">
        <v>81.8</v>
      </c>
      <c r="N18" s="9">
        <v>1.1100000000000001</v>
      </c>
      <c r="O18" s="9">
        <v>0.52</v>
      </c>
      <c r="P18" s="9">
        <v>6.16</v>
      </c>
      <c r="Q18" s="9">
        <v>3.49</v>
      </c>
      <c r="R18" s="9">
        <v>2.06</v>
      </c>
      <c r="S18" s="73">
        <f t="shared" si="2"/>
        <v>4.0999999999999996</v>
      </c>
      <c r="T18" s="9">
        <v>0.44</v>
      </c>
      <c r="U18" s="9">
        <v>55.79</v>
      </c>
      <c r="W18">
        <f t="shared" si="3"/>
        <v>37</v>
      </c>
      <c r="X18">
        <f t="shared" si="4"/>
        <v>13</v>
      </c>
      <c r="Y18">
        <f t="shared" si="5"/>
        <v>22</v>
      </c>
      <c r="Z18">
        <f t="shared" si="6"/>
        <v>19</v>
      </c>
      <c r="AA18">
        <f t="shared" si="7"/>
        <v>20</v>
      </c>
      <c r="AB18" s="57">
        <f t="shared" si="8"/>
        <v>22.2</v>
      </c>
      <c r="AC18">
        <f t="shared" si="9"/>
        <v>16</v>
      </c>
    </row>
    <row r="19" spans="1:29" x14ac:dyDescent="0.25">
      <c r="A19" t="s">
        <v>305</v>
      </c>
      <c r="B19">
        <v>2645</v>
      </c>
      <c r="C19" s="11">
        <v>19374</v>
      </c>
      <c r="D19" s="48">
        <v>325.44</v>
      </c>
      <c r="E19" s="48">
        <v>218.36</v>
      </c>
      <c r="F19" s="56">
        <f t="shared" si="0"/>
        <v>1.5719315895372235</v>
      </c>
      <c r="G19" s="48">
        <v>1.25</v>
      </c>
      <c r="H19" s="48">
        <v>272.92</v>
      </c>
      <c r="I19" s="48">
        <v>50.51</v>
      </c>
      <c r="J19" s="9">
        <v>15.5</v>
      </c>
      <c r="K19" s="44">
        <f t="shared" si="1"/>
        <v>0.71988074259810553</v>
      </c>
      <c r="L19" s="9">
        <v>79.52</v>
      </c>
      <c r="M19" s="9">
        <v>80.010000000000005</v>
      </c>
      <c r="N19" s="9">
        <v>0.56999999999999995</v>
      </c>
      <c r="O19" s="9">
        <v>0.36</v>
      </c>
      <c r="P19" s="9">
        <v>5.87</v>
      </c>
      <c r="Q19" s="9">
        <v>4.97</v>
      </c>
      <c r="R19" s="9">
        <v>1.91</v>
      </c>
      <c r="S19" s="73">
        <f t="shared" si="2"/>
        <v>3.96</v>
      </c>
      <c r="T19" s="9">
        <v>1.73</v>
      </c>
      <c r="U19" s="9">
        <v>46.01</v>
      </c>
      <c r="W19">
        <f t="shared" si="3"/>
        <v>4</v>
      </c>
      <c r="X19">
        <f t="shared" si="4"/>
        <v>14</v>
      </c>
      <c r="Y19">
        <f t="shared" si="5"/>
        <v>28</v>
      </c>
      <c r="Z19">
        <f t="shared" si="6"/>
        <v>3</v>
      </c>
      <c r="AA19">
        <f t="shared" si="7"/>
        <v>24</v>
      </c>
      <c r="AB19" s="57">
        <f t="shared" si="8"/>
        <v>14.6</v>
      </c>
      <c r="AC19">
        <f t="shared" si="9"/>
        <v>4</v>
      </c>
    </row>
    <row r="20" spans="1:29" x14ac:dyDescent="0.25">
      <c r="A20" t="s">
        <v>282</v>
      </c>
      <c r="B20">
        <v>68563</v>
      </c>
      <c r="C20" s="11">
        <v>22994</v>
      </c>
      <c r="D20" s="48">
        <v>289.36</v>
      </c>
      <c r="E20" s="48">
        <v>243.97</v>
      </c>
      <c r="F20" s="56">
        <f t="shared" si="0"/>
        <v>3.1939605110336822</v>
      </c>
      <c r="G20" s="48">
        <v>1.1000000000000001</v>
      </c>
      <c r="H20" s="48">
        <v>259.41000000000003</v>
      </c>
      <c r="I20" s="48">
        <v>28.13</v>
      </c>
      <c r="J20" s="9">
        <v>9.67</v>
      </c>
      <c r="K20" s="44">
        <f t="shared" si="1"/>
        <v>1.3091611718791991</v>
      </c>
      <c r="L20" s="9">
        <v>34.44</v>
      </c>
      <c r="M20" s="9">
        <v>94.05</v>
      </c>
      <c r="N20" s="9">
        <v>0.45</v>
      </c>
      <c r="O20" s="9">
        <v>0.24</v>
      </c>
      <c r="P20" s="9">
        <v>5.8</v>
      </c>
      <c r="Q20" s="9">
        <v>6.06</v>
      </c>
      <c r="R20" s="9">
        <v>2.54</v>
      </c>
      <c r="S20" s="73">
        <f t="shared" si="2"/>
        <v>3.26</v>
      </c>
      <c r="T20" s="9">
        <v>0.24</v>
      </c>
      <c r="U20" s="9">
        <v>66.7</v>
      </c>
      <c r="W20">
        <f t="shared" si="3"/>
        <v>40</v>
      </c>
      <c r="X20">
        <f t="shared" si="4"/>
        <v>15</v>
      </c>
      <c r="Y20">
        <f t="shared" si="5"/>
        <v>42</v>
      </c>
      <c r="Z20">
        <f t="shared" si="6"/>
        <v>39</v>
      </c>
      <c r="AA20">
        <f t="shared" si="7"/>
        <v>5</v>
      </c>
      <c r="AB20" s="57">
        <f t="shared" si="8"/>
        <v>28.2</v>
      </c>
      <c r="AC20">
        <f t="shared" si="9"/>
        <v>35</v>
      </c>
    </row>
    <row r="21" spans="1:29" x14ac:dyDescent="0.25">
      <c r="A21" t="s">
        <v>303</v>
      </c>
      <c r="B21">
        <v>4261</v>
      </c>
      <c r="C21" s="11">
        <v>14300</v>
      </c>
      <c r="D21" s="48">
        <v>262.5</v>
      </c>
      <c r="E21" s="48">
        <v>184.7</v>
      </c>
      <c r="F21" s="56">
        <f t="shared" si="0"/>
        <v>2.185130916735682</v>
      </c>
      <c r="G21" s="48">
        <v>3.43</v>
      </c>
      <c r="H21" s="48">
        <v>226.87</v>
      </c>
      <c r="I21" s="48">
        <v>33.229999999999997</v>
      </c>
      <c r="J21" s="9">
        <v>12.63</v>
      </c>
      <c r="K21" s="44">
        <f t="shared" si="1"/>
        <v>1.1830703393263033</v>
      </c>
      <c r="L21" s="9">
        <v>156.97</v>
      </c>
      <c r="M21" s="9">
        <v>81.41</v>
      </c>
      <c r="N21" s="9">
        <v>1.86</v>
      </c>
      <c r="O21" s="9">
        <v>0.3</v>
      </c>
      <c r="P21" s="9">
        <v>6.3</v>
      </c>
      <c r="Q21" s="9">
        <v>2.94</v>
      </c>
      <c r="R21" s="9">
        <v>2.2400000000000002</v>
      </c>
      <c r="S21" s="73">
        <f t="shared" si="2"/>
        <v>4.0599999999999996</v>
      </c>
      <c r="T21" s="9">
        <v>0</v>
      </c>
      <c r="U21" s="9">
        <v>68.150000000000006</v>
      </c>
      <c r="W21">
        <f t="shared" si="3"/>
        <v>48</v>
      </c>
      <c r="X21">
        <f t="shared" si="4"/>
        <v>16</v>
      </c>
      <c r="Y21">
        <f t="shared" si="5"/>
        <v>24</v>
      </c>
      <c r="Z21">
        <f t="shared" si="6"/>
        <v>41</v>
      </c>
      <c r="AA21">
        <f t="shared" si="7"/>
        <v>21</v>
      </c>
      <c r="AB21" s="57">
        <f t="shared" si="8"/>
        <v>30</v>
      </c>
      <c r="AC21">
        <f t="shared" si="9"/>
        <v>39</v>
      </c>
    </row>
    <row r="22" spans="1:29" x14ac:dyDescent="0.25">
      <c r="A22" t="s">
        <v>300</v>
      </c>
      <c r="B22">
        <v>10898</v>
      </c>
      <c r="C22" s="11">
        <v>15792</v>
      </c>
      <c r="D22" s="48">
        <v>261.24</v>
      </c>
      <c r="E22" s="48">
        <v>208.71</v>
      </c>
      <c r="F22" s="56">
        <f t="shared" si="0"/>
        <v>0.97483161999291035</v>
      </c>
      <c r="G22" s="48">
        <v>0.55000000000000004</v>
      </c>
      <c r="H22" s="48">
        <v>228.62</v>
      </c>
      <c r="I22" s="48">
        <v>28.07</v>
      </c>
      <c r="J22" s="9">
        <v>10.72</v>
      </c>
      <c r="K22" s="44">
        <f t="shared" si="1"/>
        <v>0.46707470652719574</v>
      </c>
      <c r="L22" s="9">
        <v>56.42</v>
      </c>
      <c r="M22" s="9">
        <v>91.29</v>
      </c>
      <c r="N22" s="9">
        <v>0.27</v>
      </c>
      <c r="O22" s="9">
        <v>0.21</v>
      </c>
      <c r="P22" s="9">
        <v>5.12</v>
      </c>
      <c r="Q22" s="9">
        <v>2.71</v>
      </c>
      <c r="R22" s="9">
        <v>1.41</v>
      </c>
      <c r="S22" s="73">
        <f t="shared" si="2"/>
        <v>3.71</v>
      </c>
      <c r="T22" s="9">
        <v>0.24</v>
      </c>
      <c r="U22" s="9">
        <v>72.95</v>
      </c>
      <c r="W22">
        <f t="shared" si="3"/>
        <v>40</v>
      </c>
      <c r="X22">
        <f t="shared" si="4"/>
        <v>17</v>
      </c>
      <c r="Y22">
        <f t="shared" si="5"/>
        <v>33</v>
      </c>
      <c r="Z22">
        <f t="shared" si="6"/>
        <v>46</v>
      </c>
      <c r="AA22">
        <f t="shared" si="7"/>
        <v>9</v>
      </c>
      <c r="AB22" s="57">
        <f t="shared" si="8"/>
        <v>29</v>
      </c>
      <c r="AC22">
        <f t="shared" si="9"/>
        <v>37</v>
      </c>
    </row>
    <row r="23" spans="1:29" x14ac:dyDescent="0.25">
      <c r="A23" t="s">
        <v>271</v>
      </c>
      <c r="B23">
        <v>10939</v>
      </c>
      <c r="C23" s="11">
        <v>15690</v>
      </c>
      <c r="D23" s="48">
        <v>259.62</v>
      </c>
      <c r="E23" s="48">
        <v>173.22</v>
      </c>
      <c r="F23" s="56">
        <f t="shared" si="0"/>
        <v>0.60317460317460314</v>
      </c>
      <c r="G23" s="48">
        <v>0.38</v>
      </c>
      <c r="H23" s="48">
        <v>237.97</v>
      </c>
      <c r="I23" s="48">
        <v>21.24</v>
      </c>
      <c r="J23" s="9">
        <v>8.18</v>
      </c>
      <c r="K23" s="44">
        <f t="shared" si="1"/>
        <v>0.3482130257329426</v>
      </c>
      <c r="L23" s="9">
        <v>63</v>
      </c>
      <c r="M23" s="9">
        <v>72.790000000000006</v>
      </c>
      <c r="N23" s="9">
        <v>0.22</v>
      </c>
      <c r="O23" s="9">
        <v>0.24</v>
      </c>
      <c r="P23" s="9">
        <v>5.55</v>
      </c>
      <c r="Q23" s="9">
        <v>3.04</v>
      </c>
      <c r="R23" s="9">
        <v>2</v>
      </c>
      <c r="S23" s="73">
        <f t="shared" si="2"/>
        <v>3.55</v>
      </c>
      <c r="T23" s="9">
        <v>0.48</v>
      </c>
      <c r="U23" s="9">
        <v>55.6</v>
      </c>
      <c r="W23">
        <f t="shared" si="3"/>
        <v>36</v>
      </c>
      <c r="X23">
        <f t="shared" si="4"/>
        <v>18</v>
      </c>
      <c r="Y23">
        <f t="shared" si="5"/>
        <v>38</v>
      </c>
      <c r="Z23">
        <f t="shared" si="6"/>
        <v>17</v>
      </c>
      <c r="AA23">
        <f t="shared" si="7"/>
        <v>33</v>
      </c>
      <c r="AB23" s="57">
        <f t="shared" si="8"/>
        <v>28.4</v>
      </c>
      <c r="AC23">
        <f t="shared" si="9"/>
        <v>36</v>
      </c>
    </row>
    <row r="24" spans="1:29" x14ac:dyDescent="0.25">
      <c r="A24" t="s">
        <v>304</v>
      </c>
      <c r="B24">
        <v>9349</v>
      </c>
      <c r="C24" s="11">
        <v>11514</v>
      </c>
      <c r="D24" s="48">
        <v>257.39</v>
      </c>
      <c r="E24" s="48">
        <v>107.75</v>
      </c>
      <c r="F24" s="56">
        <f t="shared" si="0"/>
        <v>0.49379742261833065</v>
      </c>
      <c r="G24" s="48">
        <v>0.82</v>
      </c>
      <c r="H24" s="48">
        <v>214.06</v>
      </c>
      <c r="I24" s="48">
        <v>41.15</v>
      </c>
      <c r="J24" s="9">
        <v>15.99</v>
      </c>
      <c r="K24" s="44">
        <f t="shared" si="1"/>
        <v>0.45828067064346234</v>
      </c>
      <c r="L24" s="9">
        <v>166.06</v>
      </c>
      <c r="M24" s="9">
        <v>50.33</v>
      </c>
      <c r="N24" s="9">
        <v>0.76</v>
      </c>
      <c r="O24" s="9">
        <v>0.16</v>
      </c>
      <c r="P24" s="9">
        <v>6.38</v>
      </c>
      <c r="Q24" s="9">
        <v>4.03</v>
      </c>
      <c r="R24" s="9">
        <v>2.44</v>
      </c>
      <c r="S24" s="73">
        <f t="shared" si="2"/>
        <v>3.94</v>
      </c>
      <c r="T24" s="9">
        <v>1.51</v>
      </c>
      <c r="U24" s="9">
        <v>36.75</v>
      </c>
      <c r="W24">
        <f t="shared" si="3"/>
        <v>8</v>
      </c>
      <c r="X24">
        <f t="shared" si="4"/>
        <v>19</v>
      </c>
      <c r="Y24">
        <f t="shared" si="5"/>
        <v>29</v>
      </c>
      <c r="Z24">
        <f t="shared" si="6"/>
        <v>1</v>
      </c>
      <c r="AA24">
        <f t="shared" si="7"/>
        <v>42</v>
      </c>
      <c r="AB24" s="57">
        <f t="shared" si="8"/>
        <v>19.8</v>
      </c>
      <c r="AC24">
        <f t="shared" si="9"/>
        <v>13</v>
      </c>
    </row>
    <row r="25" spans="1:29" x14ac:dyDescent="0.25">
      <c r="A25" t="s">
        <v>294</v>
      </c>
      <c r="B25">
        <v>2644</v>
      </c>
      <c r="C25" s="11">
        <v>18254</v>
      </c>
      <c r="D25" s="48">
        <v>252.88</v>
      </c>
      <c r="E25" s="48">
        <v>111.2</v>
      </c>
      <c r="F25" s="56">
        <f t="shared" si="0"/>
        <v>0.37386215864759426</v>
      </c>
      <c r="G25" s="48">
        <v>0.23</v>
      </c>
      <c r="H25" s="48">
        <v>229.32</v>
      </c>
      <c r="I25" s="48">
        <v>22.48</v>
      </c>
      <c r="J25" s="9">
        <v>8.8800000000000008</v>
      </c>
      <c r="K25" s="44">
        <f t="shared" si="1"/>
        <v>0.33620697720107395</v>
      </c>
      <c r="L25" s="9">
        <v>61.52</v>
      </c>
      <c r="M25" s="9">
        <v>48.49</v>
      </c>
      <c r="N25" s="9">
        <v>0.21</v>
      </c>
      <c r="O25" s="9">
        <v>0.13</v>
      </c>
      <c r="P25" s="9">
        <v>5.09</v>
      </c>
      <c r="Q25" s="9">
        <v>2.54</v>
      </c>
      <c r="R25" s="9">
        <v>1.4</v>
      </c>
      <c r="S25" s="73">
        <f t="shared" si="2"/>
        <v>3.69</v>
      </c>
      <c r="T25" s="9">
        <v>0.49</v>
      </c>
      <c r="U25" s="9">
        <v>60.73</v>
      </c>
      <c r="W25">
        <f t="shared" si="3"/>
        <v>35</v>
      </c>
      <c r="X25">
        <f t="shared" si="4"/>
        <v>20</v>
      </c>
      <c r="Y25">
        <f t="shared" si="5"/>
        <v>34</v>
      </c>
      <c r="Z25">
        <f t="shared" si="6"/>
        <v>29</v>
      </c>
      <c r="AA25">
        <f t="shared" si="7"/>
        <v>43</v>
      </c>
      <c r="AB25" s="57">
        <f t="shared" si="8"/>
        <v>32.200000000000003</v>
      </c>
      <c r="AC25">
        <f t="shared" si="9"/>
        <v>44</v>
      </c>
    </row>
    <row r="26" spans="1:29" x14ac:dyDescent="0.25">
      <c r="A26" t="s">
        <v>314</v>
      </c>
      <c r="B26">
        <v>10100</v>
      </c>
      <c r="C26" s="11">
        <v>12738</v>
      </c>
      <c r="D26" s="48">
        <v>238.73</v>
      </c>
      <c r="E26" s="48">
        <v>201.52</v>
      </c>
      <c r="F26" s="56">
        <f t="shared" si="0"/>
        <v>3.8305789646492281</v>
      </c>
      <c r="G26" s="48">
        <v>3.5</v>
      </c>
      <c r="H26" s="48">
        <v>217.31</v>
      </c>
      <c r="I26" s="48">
        <v>25.77</v>
      </c>
      <c r="J26" s="9">
        <v>10.72</v>
      </c>
      <c r="K26" s="44">
        <f t="shared" si="1"/>
        <v>1.9008430749549561</v>
      </c>
      <c r="L26" s="9">
        <v>91.37</v>
      </c>
      <c r="M26" s="9">
        <v>92.73</v>
      </c>
      <c r="N26" s="9">
        <v>1.74</v>
      </c>
      <c r="O26" s="9">
        <v>0.43</v>
      </c>
      <c r="P26" s="9">
        <v>6.19</v>
      </c>
      <c r="Q26" s="9">
        <v>3.64</v>
      </c>
      <c r="R26" s="9">
        <v>2.0499999999999998</v>
      </c>
      <c r="S26" s="73">
        <f t="shared" si="2"/>
        <v>4.1400000000000006</v>
      </c>
      <c r="T26" s="9">
        <v>1.0900000000000001</v>
      </c>
      <c r="U26" s="9">
        <v>57.23</v>
      </c>
      <c r="W26">
        <f t="shared" si="3"/>
        <v>14</v>
      </c>
      <c r="X26">
        <f t="shared" si="4"/>
        <v>21</v>
      </c>
      <c r="Y26">
        <f t="shared" si="5"/>
        <v>20</v>
      </c>
      <c r="Z26">
        <f t="shared" si="6"/>
        <v>20</v>
      </c>
      <c r="AA26">
        <f t="shared" si="7"/>
        <v>6</v>
      </c>
      <c r="AB26" s="57">
        <f t="shared" si="8"/>
        <v>16.2</v>
      </c>
      <c r="AC26">
        <f t="shared" si="9"/>
        <v>6</v>
      </c>
    </row>
    <row r="27" spans="1:29" x14ac:dyDescent="0.25">
      <c r="A27" t="s">
        <v>309</v>
      </c>
      <c r="B27">
        <v>4118</v>
      </c>
      <c r="C27" s="11">
        <v>13016</v>
      </c>
      <c r="D27" s="48">
        <v>223.06</v>
      </c>
      <c r="E27" s="48">
        <v>142.16999999999999</v>
      </c>
      <c r="F27" s="56">
        <f t="shared" si="0"/>
        <v>0.54512215389729091</v>
      </c>
      <c r="G27" s="48">
        <v>1.64</v>
      </c>
      <c r="H27" s="48">
        <v>200.26</v>
      </c>
      <c r="I27" s="48">
        <v>19.41</v>
      </c>
      <c r="J27" s="9">
        <v>8.6999999999999993</v>
      </c>
      <c r="K27" s="44">
        <f t="shared" si="1"/>
        <v>0.38342980509058938</v>
      </c>
      <c r="L27" s="9">
        <v>300.85000000000002</v>
      </c>
      <c r="M27" s="9">
        <v>70.989999999999995</v>
      </c>
      <c r="N27" s="9">
        <v>1.1499999999999999</v>
      </c>
      <c r="O27" s="9">
        <v>0.25</v>
      </c>
      <c r="P27" s="9">
        <v>6.05</v>
      </c>
      <c r="Q27" s="9">
        <v>3.13</v>
      </c>
      <c r="R27" s="9">
        <v>2.15</v>
      </c>
      <c r="S27" s="73">
        <f t="shared" si="2"/>
        <v>3.9</v>
      </c>
      <c r="T27" s="9">
        <v>0.35</v>
      </c>
      <c r="U27" s="9">
        <v>55.75</v>
      </c>
      <c r="W27">
        <f t="shared" si="3"/>
        <v>39</v>
      </c>
      <c r="X27">
        <f t="shared" si="4"/>
        <v>22</v>
      </c>
      <c r="Y27">
        <f t="shared" si="5"/>
        <v>32</v>
      </c>
      <c r="Z27">
        <f t="shared" si="6"/>
        <v>18</v>
      </c>
      <c r="AA27">
        <f t="shared" si="7"/>
        <v>35</v>
      </c>
      <c r="AB27" s="57">
        <f t="shared" si="8"/>
        <v>29.2</v>
      </c>
      <c r="AC27">
        <f t="shared" si="9"/>
        <v>38</v>
      </c>
    </row>
    <row r="28" spans="1:29" x14ac:dyDescent="0.25">
      <c r="A28" t="s">
        <v>302</v>
      </c>
      <c r="B28">
        <v>11253</v>
      </c>
      <c r="C28" s="11">
        <v>16604</v>
      </c>
      <c r="D28" s="48">
        <v>209.7</v>
      </c>
      <c r="E28" s="48">
        <v>168.66</v>
      </c>
      <c r="F28" s="56">
        <f t="shared" si="0"/>
        <v>1.2669683257918551</v>
      </c>
      <c r="G28" s="48">
        <v>3.5</v>
      </c>
      <c r="H28" s="48">
        <v>184.79</v>
      </c>
      <c r="I28" s="48">
        <v>17.36</v>
      </c>
      <c r="J28" s="9">
        <v>8.27</v>
      </c>
      <c r="K28" s="44">
        <f t="shared" si="1"/>
        <v>0.75119668314470245</v>
      </c>
      <c r="L28" s="9">
        <v>276.25</v>
      </c>
      <c r="M28" s="9">
        <v>91.27</v>
      </c>
      <c r="N28" s="9">
        <v>2.0699999999999998</v>
      </c>
      <c r="O28" s="9">
        <v>0.4</v>
      </c>
      <c r="P28" s="9">
        <v>6.19</v>
      </c>
      <c r="Q28" s="9">
        <v>4.26</v>
      </c>
      <c r="R28" s="9">
        <v>1.69</v>
      </c>
      <c r="S28" s="73">
        <f t="shared" si="2"/>
        <v>4.5</v>
      </c>
      <c r="T28" s="9">
        <v>0.04</v>
      </c>
      <c r="U28" s="9">
        <v>71.260000000000005</v>
      </c>
      <c r="W28">
        <f t="shared" si="3"/>
        <v>47</v>
      </c>
      <c r="X28">
        <f t="shared" si="4"/>
        <v>23</v>
      </c>
      <c r="Y28">
        <f t="shared" si="5"/>
        <v>13</v>
      </c>
      <c r="Z28">
        <f t="shared" si="6"/>
        <v>44</v>
      </c>
      <c r="AA28">
        <f t="shared" si="7"/>
        <v>10</v>
      </c>
      <c r="AB28" s="57">
        <f t="shared" si="8"/>
        <v>27.4</v>
      </c>
      <c r="AC28">
        <f t="shared" si="9"/>
        <v>32</v>
      </c>
    </row>
    <row r="29" spans="1:29" x14ac:dyDescent="0.25">
      <c r="A29" t="s">
        <v>295</v>
      </c>
      <c r="B29">
        <v>17398</v>
      </c>
      <c r="C29" s="11">
        <v>14094</v>
      </c>
      <c r="D29" s="48">
        <v>196.56</v>
      </c>
      <c r="E29" s="48">
        <v>130.19999999999999</v>
      </c>
      <c r="F29" s="56">
        <f t="shared" si="0"/>
        <v>0.3910323253388947</v>
      </c>
      <c r="G29" s="48">
        <v>1.8</v>
      </c>
      <c r="H29" s="48">
        <v>173.93</v>
      </c>
      <c r="I29" s="48">
        <v>21.14</v>
      </c>
      <c r="J29" s="9">
        <v>10.75</v>
      </c>
      <c r="K29" s="44">
        <f t="shared" si="1"/>
        <v>0.3003320471112863</v>
      </c>
      <c r="L29" s="9">
        <v>460.32</v>
      </c>
      <c r="M29" s="9">
        <v>74.849999999999994</v>
      </c>
      <c r="N29" s="9">
        <v>1.38</v>
      </c>
      <c r="O29" s="9">
        <v>0.14000000000000001</v>
      </c>
      <c r="P29" s="9">
        <v>6.67</v>
      </c>
      <c r="Q29" s="9">
        <v>4.12</v>
      </c>
      <c r="R29" s="9">
        <v>1.23</v>
      </c>
      <c r="S29" s="73">
        <f t="shared" si="2"/>
        <v>5.4399999999999995</v>
      </c>
      <c r="T29" s="9">
        <v>1.52</v>
      </c>
      <c r="U29" s="9">
        <v>59.29</v>
      </c>
      <c r="W29">
        <f t="shared" si="3"/>
        <v>6</v>
      </c>
      <c r="X29">
        <f t="shared" si="4"/>
        <v>24</v>
      </c>
      <c r="Y29">
        <f t="shared" si="5"/>
        <v>4</v>
      </c>
      <c r="Z29">
        <f t="shared" si="6"/>
        <v>26</v>
      </c>
      <c r="AA29">
        <f t="shared" si="7"/>
        <v>29</v>
      </c>
      <c r="AB29" s="57">
        <f t="shared" si="8"/>
        <v>17.8</v>
      </c>
      <c r="AC29">
        <f t="shared" si="9"/>
        <v>8</v>
      </c>
    </row>
    <row r="30" spans="1:29" x14ac:dyDescent="0.25">
      <c r="A30" t="s">
        <v>293</v>
      </c>
      <c r="B30">
        <v>13190</v>
      </c>
      <c r="C30" s="11">
        <v>10314</v>
      </c>
      <c r="D30" s="48">
        <v>190.72</v>
      </c>
      <c r="E30" s="48">
        <v>97.68</v>
      </c>
      <c r="F30" s="56">
        <f t="shared" si="0"/>
        <v>0.71301247771836007</v>
      </c>
      <c r="G30" s="48">
        <v>0.36</v>
      </c>
      <c r="H30" s="48">
        <v>169.04</v>
      </c>
      <c r="I30" s="48">
        <v>21.07</v>
      </c>
      <c r="J30" s="9">
        <v>11.05</v>
      </c>
      <c r="K30" s="44">
        <f t="shared" si="1"/>
        <v>0.72994725401142502</v>
      </c>
      <c r="L30" s="9">
        <v>50.49</v>
      </c>
      <c r="M30" s="9">
        <v>57.79</v>
      </c>
      <c r="N30" s="9">
        <v>0.37</v>
      </c>
      <c r="O30" s="9">
        <v>0.09</v>
      </c>
      <c r="P30" s="9">
        <v>5.28</v>
      </c>
      <c r="Q30" s="9">
        <v>4.7699999999999996</v>
      </c>
      <c r="R30" s="9">
        <v>1.79</v>
      </c>
      <c r="S30" s="73">
        <f t="shared" si="2"/>
        <v>3.49</v>
      </c>
      <c r="T30" s="9">
        <v>1.08</v>
      </c>
      <c r="U30" s="9">
        <v>50.07</v>
      </c>
      <c r="W30">
        <f t="shared" si="3"/>
        <v>16</v>
      </c>
      <c r="X30">
        <f t="shared" si="4"/>
        <v>25</v>
      </c>
      <c r="Y30">
        <f t="shared" si="5"/>
        <v>40</v>
      </c>
      <c r="Z30">
        <f t="shared" si="6"/>
        <v>8</v>
      </c>
      <c r="AA30">
        <f t="shared" si="7"/>
        <v>40</v>
      </c>
      <c r="AB30" s="57">
        <f t="shared" si="8"/>
        <v>25.8</v>
      </c>
      <c r="AC30">
        <f t="shared" si="9"/>
        <v>26</v>
      </c>
    </row>
    <row r="31" spans="1:29" x14ac:dyDescent="0.25">
      <c r="A31" t="s">
        <v>308</v>
      </c>
      <c r="B31">
        <v>68324</v>
      </c>
      <c r="C31" s="11">
        <v>9196</v>
      </c>
      <c r="D31" s="48">
        <v>183.86</v>
      </c>
      <c r="E31" s="48">
        <v>151.18</v>
      </c>
      <c r="F31" s="56">
        <f t="shared" si="0"/>
        <v>0.47309284447072741</v>
      </c>
      <c r="G31" s="48">
        <v>0.24</v>
      </c>
      <c r="H31" s="48">
        <v>165.35</v>
      </c>
      <c r="I31" s="48">
        <v>18.190000000000001</v>
      </c>
      <c r="J31" s="9">
        <v>9.9</v>
      </c>
      <c r="K31" s="44">
        <f t="shared" si="1"/>
        <v>0.31293348622220363</v>
      </c>
      <c r="L31" s="9">
        <v>50.73</v>
      </c>
      <c r="M31" s="9">
        <v>91.43</v>
      </c>
      <c r="N31" s="9">
        <v>0.16</v>
      </c>
      <c r="O31" s="9">
        <v>0.05</v>
      </c>
      <c r="P31" s="9">
        <v>4.8099999999999996</v>
      </c>
      <c r="Q31" s="9">
        <v>5.29</v>
      </c>
      <c r="R31" s="9">
        <v>1.94</v>
      </c>
      <c r="S31" s="73">
        <f t="shared" si="2"/>
        <v>2.8699999999999997</v>
      </c>
      <c r="T31" s="9">
        <v>0.7</v>
      </c>
      <c r="U31" s="9">
        <v>54.15</v>
      </c>
      <c r="W31">
        <f t="shared" si="3"/>
        <v>29</v>
      </c>
      <c r="X31">
        <f t="shared" si="4"/>
        <v>26</v>
      </c>
      <c r="Y31">
        <f t="shared" si="5"/>
        <v>47</v>
      </c>
      <c r="Z31">
        <f t="shared" si="6"/>
        <v>14</v>
      </c>
      <c r="AA31">
        <f t="shared" si="7"/>
        <v>8</v>
      </c>
      <c r="AB31" s="57">
        <f t="shared" si="8"/>
        <v>24.8</v>
      </c>
      <c r="AC31">
        <f t="shared" si="9"/>
        <v>25</v>
      </c>
    </row>
    <row r="32" spans="1:29" x14ac:dyDescent="0.25">
      <c r="A32" t="s">
        <v>310</v>
      </c>
      <c r="B32">
        <v>8936</v>
      </c>
      <c r="C32" s="11">
        <v>12382</v>
      </c>
      <c r="D32" s="48">
        <v>171.35</v>
      </c>
      <c r="E32" s="48">
        <v>152.16</v>
      </c>
      <c r="F32" s="56">
        <f t="shared" si="0"/>
        <v>0.63942307692307698</v>
      </c>
      <c r="G32" s="48">
        <v>1.33</v>
      </c>
      <c r="H32" s="48">
        <v>132.34</v>
      </c>
      <c r="I32" s="48">
        <v>22.87</v>
      </c>
      <c r="J32" s="9">
        <v>13.34</v>
      </c>
      <c r="K32" s="44">
        <f t="shared" si="1"/>
        <v>0.42023072878751117</v>
      </c>
      <c r="L32" s="9">
        <v>208</v>
      </c>
      <c r="M32" s="9">
        <v>114.97</v>
      </c>
      <c r="N32" s="9">
        <v>0.88</v>
      </c>
      <c r="O32" s="9">
        <v>0.16</v>
      </c>
      <c r="P32" s="9">
        <v>5.65</v>
      </c>
      <c r="Q32" s="9">
        <v>3.75</v>
      </c>
      <c r="R32" s="9">
        <v>1.56</v>
      </c>
      <c r="S32" s="73">
        <f t="shared" si="2"/>
        <v>4.09</v>
      </c>
      <c r="T32" s="9">
        <v>1.71</v>
      </c>
      <c r="U32" s="9">
        <v>49.58</v>
      </c>
      <c r="W32">
        <f t="shared" si="3"/>
        <v>5</v>
      </c>
      <c r="X32">
        <f t="shared" si="4"/>
        <v>27</v>
      </c>
      <c r="Y32">
        <f t="shared" si="5"/>
        <v>23</v>
      </c>
      <c r="Z32">
        <f t="shared" si="6"/>
        <v>6</v>
      </c>
      <c r="AA32">
        <f t="shared" si="7"/>
        <v>1</v>
      </c>
      <c r="AB32" s="57">
        <f t="shared" si="8"/>
        <v>12.4</v>
      </c>
      <c r="AC32">
        <f t="shared" si="9"/>
        <v>1</v>
      </c>
    </row>
    <row r="33" spans="1:29" x14ac:dyDescent="0.25">
      <c r="A33" t="s">
        <v>286</v>
      </c>
      <c r="B33">
        <v>15159</v>
      </c>
      <c r="C33" s="11">
        <v>10060</v>
      </c>
      <c r="D33" s="48">
        <v>136.02000000000001</v>
      </c>
      <c r="E33" s="48">
        <v>63.6</v>
      </c>
      <c r="F33" s="56">
        <f t="shared" si="0"/>
        <v>0.62945171442769587</v>
      </c>
      <c r="G33" s="48">
        <v>0.38</v>
      </c>
      <c r="H33" s="48">
        <v>118.62</v>
      </c>
      <c r="I33" s="48">
        <v>16.93</v>
      </c>
      <c r="J33" s="9">
        <v>12.44</v>
      </c>
      <c r="K33" s="44">
        <f t="shared" si="1"/>
        <v>0.98970395350266649</v>
      </c>
      <c r="L33" s="9">
        <v>60.37</v>
      </c>
      <c r="M33" s="9">
        <v>53.62</v>
      </c>
      <c r="N33" s="9">
        <v>0.6</v>
      </c>
      <c r="O33" s="9">
        <v>0.39</v>
      </c>
      <c r="P33" s="9">
        <v>6.3</v>
      </c>
      <c r="Q33" s="9">
        <v>3.46</v>
      </c>
      <c r="R33" s="9">
        <v>0.85</v>
      </c>
      <c r="S33" s="73">
        <f t="shared" si="2"/>
        <v>5.45</v>
      </c>
      <c r="T33" s="9">
        <v>1.1299999999999999</v>
      </c>
      <c r="U33" s="9">
        <v>63.22</v>
      </c>
      <c r="W33">
        <f t="shared" si="3"/>
        <v>13</v>
      </c>
      <c r="X33">
        <f t="shared" si="4"/>
        <v>28</v>
      </c>
      <c r="Y33">
        <f t="shared" si="5"/>
        <v>3</v>
      </c>
      <c r="Z33">
        <f t="shared" si="6"/>
        <v>33</v>
      </c>
      <c r="AA33">
        <f t="shared" si="7"/>
        <v>41</v>
      </c>
      <c r="AB33" s="57">
        <f t="shared" si="8"/>
        <v>23.6</v>
      </c>
      <c r="AC33">
        <f t="shared" si="9"/>
        <v>21</v>
      </c>
    </row>
    <row r="34" spans="1:29" x14ac:dyDescent="0.25">
      <c r="A34" t="s">
        <v>275</v>
      </c>
      <c r="B34">
        <v>6936</v>
      </c>
      <c r="C34" s="11">
        <v>5291</v>
      </c>
      <c r="D34" s="48">
        <v>135.91</v>
      </c>
      <c r="E34" s="48">
        <v>37.409999999999997</v>
      </c>
      <c r="F34" s="56">
        <f t="shared" si="0"/>
        <v>0.1271186440677966</v>
      </c>
      <c r="G34" s="48">
        <v>0.15</v>
      </c>
      <c r="H34" s="48">
        <v>116.45</v>
      </c>
      <c r="I34" s="48">
        <v>19.18</v>
      </c>
      <c r="J34" s="9">
        <v>14.12</v>
      </c>
      <c r="K34" s="44">
        <f t="shared" si="1"/>
        <v>0.3397985674092398</v>
      </c>
      <c r="L34" s="9">
        <v>118</v>
      </c>
      <c r="M34" s="9">
        <v>32.119999999999997</v>
      </c>
      <c r="N34" s="9">
        <v>0.4</v>
      </c>
      <c r="O34" s="9">
        <v>-0.01</v>
      </c>
      <c r="P34" s="9">
        <v>4.12</v>
      </c>
      <c r="Q34" s="9">
        <v>2.94</v>
      </c>
      <c r="R34" s="9">
        <v>1.96</v>
      </c>
      <c r="S34" s="73">
        <f t="shared" si="2"/>
        <v>2.16</v>
      </c>
      <c r="T34" s="9">
        <v>1.52</v>
      </c>
      <c r="U34" s="9">
        <v>61.61</v>
      </c>
      <c r="W34">
        <f t="shared" si="3"/>
        <v>6</v>
      </c>
      <c r="X34">
        <f t="shared" si="4"/>
        <v>29</v>
      </c>
      <c r="Y34">
        <f t="shared" si="5"/>
        <v>48</v>
      </c>
      <c r="Z34">
        <f t="shared" si="6"/>
        <v>31</v>
      </c>
      <c r="AA34">
        <f t="shared" si="7"/>
        <v>48</v>
      </c>
      <c r="AB34" s="57">
        <f t="shared" si="8"/>
        <v>32.4</v>
      </c>
      <c r="AC34">
        <f t="shared" si="9"/>
        <v>45</v>
      </c>
    </row>
    <row r="35" spans="1:29" x14ac:dyDescent="0.25">
      <c r="A35" t="s">
        <v>292</v>
      </c>
      <c r="B35">
        <v>17362</v>
      </c>
      <c r="C35" s="11">
        <v>6517</v>
      </c>
      <c r="D35" s="48">
        <v>127.49</v>
      </c>
      <c r="E35" s="48">
        <v>98.65</v>
      </c>
      <c r="F35" s="56">
        <f t="shared" si="0"/>
        <v>0.23874687008676412</v>
      </c>
      <c r="G35" s="48">
        <v>0.41</v>
      </c>
      <c r="H35" s="48">
        <v>112</v>
      </c>
      <c r="I35" s="48">
        <v>14.75</v>
      </c>
      <c r="J35" s="9">
        <v>11.57</v>
      </c>
      <c r="K35" s="44">
        <f t="shared" si="1"/>
        <v>0.24201405989535135</v>
      </c>
      <c r="L35" s="9">
        <v>171.73</v>
      </c>
      <c r="M35" s="9">
        <v>88.08</v>
      </c>
      <c r="N35" s="9">
        <v>0.42</v>
      </c>
      <c r="O35" s="9">
        <v>0.03</v>
      </c>
      <c r="P35" s="9">
        <v>6.13</v>
      </c>
      <c r="Q35" s="9">
        <v>3.29</v>
      </c>
      <c r="R35" s="9">
        <v>2.2000000000000002</v>
      </c>
      <c r="S35" s="73">
        <f t="shared" si="2"/>
        <v>3.9299999999999997</v>
      </c>
      <c r="T35" s="9">
        <v>1.46</v>
      </c>
      <c r="U35" s="9">
        <v>46.7</v>
      </c>
      <c r="W35">
        <f t="shared" si="3"/>
        <v>10</v>
      </c>
      <c r="X35">
        <f t="shared" si="4"/>
        <v>30</v>
      </c>
      <c r="Y35">
        <f t="shared" si="5"/>
        <v>31</v>
      </c>
      <c r="Z35">
        <f t="shared" si="6"/>
        <v>4</v>
      </c>
      <c r="AA35">
        <f t="shared" si="7"/>
        <v>14</v>
      </c>
      <c r="AB35" s="57">
        <f t="shared" si="8"/>
        <v>17.8</v>
      </c>
      <c r="AC35">
        <f t="shared" si="9"/>
        <v>8</v>
      </c>
    </row>
    <row r="36" spans="1:29" x14ac:dyDescent="0.25">
      <c r="A36" t="s">
        <v>289</v>
      </c>
      <c r="B36">
        <v>15328</v>
      </c>
      <c r="C36" s="11">
        <v>11010</v>
      </c>
      <c r="D36" s="48">
        <v>122.46</v>
      </c>
      <c r="E36" s="48">
        <v>77.260000000000005</v>
      </c>
      <c r="F36" s="56">
        <f t="shared" si="0"/>
        <v>0.11975330818513863</v>
      </c>
      <c r="G36" s="48">
        <v>0.2</v>
      </c>
      <c r="H36" s="48">
        <v>107.64</v>
      </c>
      <c r="I36" s="48">
        <v>14.28</v>
      </c>
      <c r="J36" s="9">
        <v>11.66</v>
      </c>
      <c r="K36" s="44">
        <f t="shared" si="1"/>
        <v>0.15500039889352657</v>
      </c>
      <c r="L36" s="9">
        <v>167.01</v>
      </c>
      <c r="M36" s="9">
        <v>71.78</v>
      </c>
      <c r="N36" s="9">
        <v>0.25</v>
      </c>
      <c r="O36" s="9">
        <v>0.08</v>
      </c>
      <c r="P36" s="9">
        <v>5.55</v>
      </c>
      <c r="Q36" s="9">
        <v>4.32</v>
      </c>
      <c r="R36" s="9">
        <v>0.85</v>
      </c>
      <c r="S36" s="73">
        <f t="shared" si="2"/>
        <v>4.7</v>
      </c>
      <c r="T36" s="9">
        <v>1.33</v>
      </c>
      <c r="U36" s="9">
        <v>62.68</v>
      </c>
      <c r="W36">
        <f t="shared" si="3"/>
        <v>12</v>
      </c>
      <c r="X36">
        <f t="shared" si="4"/>
        <v>31</v>
      </c>
      <c r="Y36">
        <f t="shared" si="5"/>
        <v>12</v>
      </c>
      <c r="Z36">
        <f t="shared" si="6"/>
        <v>32</v>
      </c>
      <c r="AA36">
        <f t="shared" si="7"/>
        <v>34</v>
      </c>
      <c r="AB36" s="57">
        <f t="shared" si="8"/>
        <v>24.2</v>
      </c>
      <c r="AC36">
        <f t="shared" si="9"/>
        <v>23</v>
      </c>
    </row>
    <row r="37" spans="1:29" x14ac:dyDescent="0.25">
      <c r="A37" t="s">
        <v>313</v>
      </c>
      <c r="B37">
        <v>1133</v>
      </c>
      <c r="C37" s="11">
        <v>8280</v>
      </c>
      <c r="D37" s="48">
        <v>119.42</v>
      </c>
      <c r="E37" s="48">
        <v>78.12</v>
      </c>
      <c r="F37" s="56">
        <f t="shared" si="0"/>
        <v>0.30825390387345364</v>
      </c>
      <c r="G37" s="48">
        <v>0.76</v>
      </c>
      <c r="H37" s="48">
        <v>106.36</v>
      </c>
      <c r="I37" s="48">
        <v>12.26</v>
      </c>
      <c r="J37" s="9">
        <v>10.26</v>
      </c>
      <c r="K37" s="44">
        <f t="shared" si="1"/>
        <v>0.39459025073406756</v>
      </c>
      <c r="L37" s="9">
        <v>246.55</v>
      </c>
      <c r="M37" s="9">
        <v>73.45</v>
      </c>
      <c r="N37" s="9">
        <v>0.97</v>
      </c>
      <c r="O37" s="9">
        <v>0.28999999999999998</v>
      </c>
      <c r="P37" s="9">
        <v>5.44</v>
      </c>
      <c r="Q37" s="9">
        <v>4.8600000000000003</v>
      </c>
      <c r="R37" s="9">
        <v>1.1599999999999999</v>
      </c>
      <c r="S37" s="73">
        <f t="shared" si="2"/>
        <v>4.28</v>
      </c>
      <c r="T37" s="9">
        <v>0.36</v>
      </c>
      <c r="U37" s="9">
        <v>73.11</v>
      </c>
      <c r="W37">
        <f t="shared" si="3"/>
        <v>38</v>
      </c>
      <c r="X37">
        <f t="shared" si="4"/>
        <v>32</v>
      </c>
      <c r="Y37">
        <f t="shared" si="5"/>
        <v>16</v>
      </c>
      <c r="Z37">
        <f t="shared" si="6"/>
        <v>47</v>
      </c>
      <c r="AA37">
        <f t="shared" si="7"/>
        <v>31</v>
      </c>
      <c r="AB37" s="57">
        <f t="shared" si="8"/>
        <v>32.799999999999997</v>
      </c>
      <c r="AC37">
        <f t="shared" si="9"/>
        <v>46</v>
      </c>
    </row>
    <row r="38" spans="1:29" x14ac:dyDescent="0.25">
      <c r="A38" t="s">
        <v>278</v>
      </c>
      <c r="B38">
        <v>62976</v>
      </c>
      <c r="C38" s="11">
        <v>7965</v>
      </c>
      <c r="D38" s="48">
        <v>119.3</v>
      </c>
      <c r="E38" s="48">
        <v>50.57</v>
      </c>
      <c r="F38" s="56">
        <f t="shared" si="0"/>
        <v>0.35339851572623393</v>
      </c>
      <c r="G38" s="48">
        <v>0.3</v>
      </c>
      <c r="H38" s="48">
        <v>105.35</v>
      </c>
      <c r="I38" s="48">
        <v>12.95</v>
      </c>
      <c r="J38" s="9">
        <v>10.85</v>
      </c>
      <c r="K38" s="44">
        <f t="shared" si="1"/>
        <v>0.69883036528818254</v>
      </c>
      <c r="L38" s="9">
        <v>84.89</v>
      </c>
      <c r="M38" s="9">
        <v>48.01</v>
      </c>
      <c r="N38" s="9">
        <v>0.6</v>
      </c>
      <c r="O38" s="9">
        <v>0.32</v>
      </c>
      <c r="P38" s="9">
        <v>6.3</v>
      </c>
      <c r="Q38" s="9">
        <v>3.25</v>
      </c>
      <c r="R38" s="9">
        <v>1.1000000000000001</v>
      </c>
      <c r="S38" s="73">
        <f t="shared" si="2"/>
        <v>5.1999999999999993</v>
      </c>
      <c r="T38" s="9">
        <v>1.0900000000000001</v>
      </c>
      <c r="U38" s="9">
        <v>58.15</v>
      </c>
      <c r="W38">
        <f t="shared" si="3"/>
        <v>14</v>
      </c>
      <c r="X38">
        <f t="shared" si="4"/>
        <v>33</v>
      </c>
      <c r="Y38">
        <f t="shared" si="5"/>
        <v>6</v>
      </c>
      <c r="Z38">
        <f t="shared" si="6"/>
        <v>22</v>
      </c>
      <c r="AA38">
        <f t="shared" si="7"/>
        <v>44</v>
      </c>
      <c r="AB38" s="57">
        <f t="shared" si="8"/>
        <v>23.8</v>
      </c>
      <c r="AC38">
        <f t="shared" si="9"/>
        <v>22</v>
      </c>
    </row>
    <row r="39" spans="1:29" x14ac:dyDescent="0.25">
      <c r="A39" t="s">
        <v>274</v>
      </c>
      <c r="B39">
        <v>9327</v>
      </c>
      <c r="C39" s="11">
        <v>9089</v>
      </c>
      <c r="D39" s="48">
        <v>109.33</v>
      </c>
      <c r="E39" s="48">
        <v>71.67</v>
      </c>
      <c r="F39" s="56">
        <f t="shared" si="0"/>
        <v>0.54561988481357981</v>
      </c>
      <c r="G39" s="48">
        <v>0.18</v>
      </c>
      <c r="H39" s="48">
        <v>98.13</v>
      </c>
      <c r="I39" s="48">
        <v>10.199999999999999</v>
      </c>
      <c r="J39" s="9">
        <v>9.33</v>
      </c>
      <c r="K39" s="44">
        <f t="shared" si="1"/>
        <v>0.7612946627788193</v>
      </c>
      <c r="L39" s="9">
        <v>32.99</v>
      </c>
      <c r="M39" s="9">
        <v>73.040000000000006</v>
      </c>
      <c r="N39" s="9">
        <v>0.25</v>
      </c>
      <c r="O39" s="9">
        <v>0.23</v>
      </c>
      <c r="P39" s="9">
        <v>5.49</v>
      </c>
      <c r="Q39" s="9">
        <v>3.02</v>
      </c>
      <c r="R39" s="9">
        <v>1.18</v>
      </c>
      <c r="S39" s="73">
        <f t="shared" si="2"/>
        <v>4.3100000000000005</v>
      </c>
      <c r="T39" s="9">
        <v>0.57999999999999996</v>
      </c>
      <c r="U39" s="9">
        <v>68.84</v>
      </c>
      <c r="W39">
        <f t="shared" si="3"/>
        <v>33</v>
      </c>
      <c r="X39">
        <f t="shared" si="4"/>
        <v>34</v>
      </c>
      <c r="Y39">
        <f t="shared" si="5"/>
        <v>15</v>
      </c>
      <c r="Z39">
        <f t="shared" si="6"/>
        <v>42</v>
      </c>
      <c r="AA39">
        <f t="shared" si="7"/>
        <v>32</v>
      </c>
      <c r="AB39" s="57">
        <f t="shared" si="8"/>
        <v>31.2</v>
      </c>
      <c r="AC39">
        <f t="shared" si="9"/>
        <v>42</v>
      </c>
    </row>
    <row r="40" spans="1:29" x14ac:dyDescent="0.25">
      <c r="A40" t="s">
        <v>272</v>
      </c>
      <c r="B40">
        <v>13682</v>
      </c>
      <c r="C40" s="11">
        <v>8629</v>
      </c>
      <c r="D40" s="48">
        <v>108.34</v>
      </c>
      <c r="E40" s="48">
        <v>73.86</v>
      </c>
      <c r="F40" s="56">
        <f t="shared" si="0"/>
        <v>0.35959463877084014</v>
      </c>
      <c r="G40" s="48">
        <v>0.22</v>
      </c>
      <c r="H40" s="48">
        <v>97.02</v>
      </c>
      <c r="I40" s="48">
        <v>11</v>
      </c>
      <c r="J40" s="9">
        <v>10.16</v>
      </c>
      <c r="K40" s="44">
        <f t="shared" si="1"/>
        <v>0.48685978712542666</v>
      </c>
      <c r="L40" s="9">
        <v>61.18</v>
      </c>
      <c r="M40" s="9">
        <v>76.13</v>
      </c>
      <c r="N40" s="9">
        <v>0.3</v>
      </c>
      <c r="O40" s="9">
        <v>0.17</v>
      </c>
      <c r="P40" s="9">
        <v>6.11</v>
      </c>
      <c r="Q40" s="9">
        <v>4.5199999999999996</v>
      </c>
      <c r="R40" s="9">
        <v>1.98</v>
      </c>
      <c r="S40" s="73">
        <f t="shared" si="2"/>
        <v>4.1300000000000008</v>
      </c>
      <c r="T40" s="9">
        <v>0.94</v>
      </c>
      <c r="U40" s="9">
        <v>58.7</v>
      </c>
      <c r="W40">
        <f t="shared" si="3"/>
        <v>22</v>
      </c>
      <c r="X40">
        <f t="shared" si="4"/>
        <v>35</v>
      </c>
      <c r="Y40">
        <f t="shared" si="5"/>
        <v>21</v>
      </c>
      <c r="Z40">
        <f t="shared" si="6"/>
        <v>24</v>
      </c>
      <c r="AA40">
        <f t="shared" si="7"/>
        <v>28</v>
      </c>
      <c r="AB40" s="57">
        <f t="shared" si="8"/>
        <v>26</v>
      </c>
      <c r="AC40">
        <f t="shared" si="9"/>
        <v>27</v>
      </c>
    </row>
    <row r="41" spans="1:29" x14ac:dyDescent="0.25">
      <c r="A41" t="s">
        <v>277</v>
      </c>
      <c r="B41">
        <v>63447</v>
      </c>
      <c r="C41" s="11">
        <v>12651</v>
      </c>
      <c r="D41" s="48">
        <v>107</v>
      </c>
      <c r="E41" s="48">
        <v>87.86</v>
      </c>
      <c r="F41" s="56">
        <f t="shared" si="0"/>
        <v>0.95328884652049573</v>
      </c>
      <c r="G41" s="48">
        <v>1.2</v>
      </c>
      <c r="H41" s="48">
        <v>94.86</v>
      </c>
      <c r="I41" s="48">
        <v>11.25</v>
      </c>
      <c r="J41" s="9">
        <v>10.51</v>
      </c>
      <c r="K41" s="44">
        <f t="shared" si="1"/>
        <v>1.0850089307085087</v>
      </c>
      <c r="L41" s="9">
        <v>125.88</v>
      </c>
      <c r="M41" s="9">
        <v>92.62</v>
      </c>
      <c r="N41" s="9">
        <v>1.36</v>
      </c>
      <c r="O41" s="9">
        <v>1.01</v>
      </c>
      <c r="P41" s="9">
        <v>7.1</v>
      </c>
      <c r="Q41" s="9">
        <v>4.22</v>
      </c>
      <c r="R41" s="9">
        <v>1.58</v>
      </c>
      <c r="S41" s="73">
        <f t="shared" si="2"/>
        <v>5.52</v>
      </c>
      <c r="T41" s="9">
        <v>1.04</v>
      </c>
      <c r="U41" s="9">
        <v>61.46</v>
      </c>
      <c r="W41">
        <f t="shared" si="3"/>
        <v>19</v>
      </c>
      <c r="X41">
        <f t="shared" si="4"/>
        <v>36</v>
      </c>
      <c r="Y41">
        <f t="shared" si="5"/>
        <v>2</v>
      </c>
      <c r="Z41">
        <f t="shared" si="6"/>
        <v>30</v>
      </c>
      <c r="AA41">
        <f t="shared" si="7"/>
        <v>7</v>
      </c>
      <c r="AB41" s="57">
        <f t="shared" si="8"/>
        <v>18.8</v>
      </c>
      <c r="AC41">
        <f t="shared" si="9"/>
        <v>10</v>
      </c>
    </row>
    <row r="42" spans="1:29" x14ac:dyDescent="0.25">
      <c r="A42" t="s">
        <v>290</v>
      </c>
      <c r="B42">
        <v>9348</v>
      </c>
      <c r="C42" s="11">
        <v>8038</v>
      </c>
      <c r="D42" s="48">
        <v>100.59</v>
      </c>
      <c r="E42" s="48">
        <v>73.86</v>
      </c>
      <c r="F42" s="56">
        <f t="shared" si="0"/>
        <v>0.32723387204487775</v>
      </c>
      <c r="G42" s="48">
        <v>0.49</v>
      </c>
      <c r="H42" s="48">
        <v>84.6</v>
      </c>
      <c r="I42" s="48">
        <v>15.91</v>
      </c>
      <c r="J42" s="9">
        <v>15.81</v>
      </c>
      <c r="K42" s="44">
        <f t="shared" si="1"/>
        <v>0.44304613057795528</v>
      </c>
      <c r="L42" s="9">
        <v>149.74</v>
      </c>
      <c r="M42" s="9">
        <v>87.31</v>
      </c>
      <c r="N42" s="9">
        <v>0.66</v>
      </c>
      <c r="O42" s="9">
        <v>0.35</v>
      </c>
      <c r="P42" s="9">
        <v>6.43</v>
      </c>
      <c r="Q42" s="9">
        <v>2.54</v>
      </c>
      <c r="R42" s="9">
        <v>1.02</v>
      </c>
      <c r="S42" s="73">
        <f t="shared" si="2"/>
        <v>5.41</v>
      </c>
      <c r="T42" s="9">
        <v>1.34</v>
      </c>
      <c r="U42" s="9">
        <v>59.26</v>
      </c>
      <c r="W42">
        <f t="shared" si="3"/>
        <v>11</v>
      </c>
      <c r="X42">
        <f t="shared" si="4"/>
        <v>37</v>
      </c>
      <c r="Y42">
        <f t="shared" si="5"/>
        <v>5</v>
      </c>
      <c r="Z42">
        <f t="shared" si="6"/>
        <v>25</v>
      </c>
      <c r="AA42">
        <f t="shared" si="7"/>
        <v>16</v>
      </c>
      <c r="AB42" s="57">
        <f t="shared" si="8"/>
        <v>18.8</v>
      </c>
      <c r="AC42">
        <f t="shared" si="9"/>
        <v>10</v>
      </c>
    </row>
    <row r="43" spans="1:29" x14ac:dyDescent="0.25">
      <c r="A43" t="s">
        <v>291</v>
      </c>
      <c r="B43">
        <v>9943</v>
      </c>
      <c r="C43" s="11">
        <v>9597</v>
      </c>
      <c r="D43" s="48">
        <v>95.92</v>
      </c>
      <c r="E43" s="48">
        <v>83.01</v>
      </c>
      <c r="F43" s="56">
        <f t="shared" si="0"/>
        <v>1.7396520695860829</v>
      </c>
      <c r="G43" s="48">
        <v>0.87</v>
      </c>
      <c r="H43" s="48">
        <v>82.76</v>
      </c>
      <c r="I43" s="48">
        <v>13.75</v>
      </c>
      <c r="J43" s="9">
        <v>14.33</v>
      </c>
      <c r="K43" s="44">
        <f t="shared" si="1"/>
        <v>2.0957138532539243</v>
      </c>
      <c r="L43" s="9">
        <v>50.01</v>
      </c>
      <c r="M43" s="9">
        <v>100.31</v>
      </c>
      <c r="N43" s="9">
        <v>1.05</v>
      </c>
      <c r="O43" s="9">
        <v>0.37</v>
      </c>
      <c r="P43" s="9">
        <v>6.06</v>
      </c>
      <c r="Q43" s="9">
        <v>5.37</v>
      </c>
      <c r="R43" s="9">
        <v>1.1599999999999999</v>
      </c>
      <c r="S43" s="73">
        <f t="shared" si="2"/>
        <v>4.8999999999999995</v>
      </c>
      <c r="T43" s="9">
        <v>2.13</v>
      </c>
      <c r="U43" s="9">
        <v>52.25</v>
      </c>
      <c r="W43">
        <f t="shared" si="3"/>
        <v>1</v>
      </c>
      <c r="X43">
        <f t="shared" si="4"/>
        <v>38</v>
      </c>
      <c r="Y43">
        <f t="shared" si="5"/>
        <v>9</v>
      </c>
      <c r="Z43">
        <f t="shared" si="6"/>
        <v>10</v>
      </c>
      <c r="AA43">
        <f t="shared" si="7"/>
        <v>4</v>
      </c>
      <c r="AB43" s="57">
        <f t="shared" si="8"/>
        <v>12.4</v>
      </c>
      <c r="AC43">
        <f t="shared" si="9"/>
        <v>1</v>
      </c>
    </row>
    <row r="44" spans="1:29" x14ac:dyDescent="0.25">
      <c r="A44" t="s">
        <v>316</v>
      </c>
      <c r="B44">
        <v>2301</v>
      </c>
      <c r="C44" s="11">
        <v>7919</v>
      </c>
      <c r="D44" s="48">
        <v>93.28</v>
      </c>
      <c r="E44" s="48">
        <v>54.41</v>
      </c>
      <c r="F44" s="56">
        <f t="shared" si="0"/>
        <v>0.2880097013794149</v>
      </c>
      <c r="G44" s="48">
        <v>0.19</v>
      </c>
      <c r="H44" s="48">
        <v>82.24</v>
      </c>
      <c r="I44" s="48">
        <v>10.52</v>
      </c>
      <c r="J44" s="9">
        <v>11.28</v>
      </c>
      <c r="K44" s="44">
        <f t="shared" si="1"/>
        <v>0.52933229439333751</v>
      </c>
      <c r="L44" s="9">
        <v>65.97</v>
      </c>
      <c r="M44" s="9">
        <v>66.16</v>
      </c>
      <c r="N44" s="9">
        <v>0.34</v>
      </c>
      <c r="O44" s="9">
        <v>0.26</v>
      </c>
      <c r="P44" s="9">
        <v>5.96</v>
      </c>
      <c r="Q44" s="9">
        <v>4.43</v>
      </c>
      <c r="R44" s="9">
        <v>1.81</v>
      </c>
      <c r="S44" s="73">
        <f t="shared" si="2"/>
        <v>4.1500000000000004</v>
      </c>
      <c r="T44" s="9">
        <v>1.08</v>
      </c>
      <c r="U44" s="9">
        <v>52.65</v>
      </c>
      <c r="W44">
        <f t="shared" si="3"/>
        <v>16</v>
      </c>
      <c r="X44">
        <f t="shared" si="4"/>
        <v>39</v>
      </c>
      <c r="Y44">
        <f t="shared" si="5"/>
        <v>19</v>
      </c>
      <c r="Z44">
        <f t="shared" si="6"/>
        <v>11</v>
      </c>
      <c r="AA44">
        <f t="shared" si="7"/>
        <v>37</v>
      </c>
      <c r="AB44" s="57">
        <f t="shared" si="8"/>
        <v>24.4</v>
      </c>
      <c r="AC44">
        <f t="shared" si="9"/>
        <v>24</v>
      </c>
    </row>
    <row r="45" spans="1:29" x14ac:dyDescent="0.25">
      <c r="A45" t="s">
        <v>287</v>
      </c>
      <c r="B45">
        <v>8367</v>
      </c>
      <c r="C45" s="11">
        <v>5239</v>
      </c>
      <c r="D45" s="48">
        <v>83.23</v>
      </c>
      <c r="E45" s="48">
        <v>52.06</v>
      </c>
      <c r="F45" s="56">
        <f t="shared" si="0"/>
        <v>8.2034454470877774E-2</v>
      </c>
      <c r="G45" s="48">
        <v>0.01</v>
      </c>
      <c r="H45" s="48">
        <v>69.88</v>
      </c>
      <c r="I45" s="48">
        <v>12.9</v>
      </c>
      <c r="J45" s="9">
        <v>15.5</v>
      </c>
      <c r="K45" s="44">
        <f t="shared" si="1"/>
        <v>0.15757674696672641</v>
      </c>
      <c r="L45" s="9">
        <v>12.19</v>
      </c>
      <c r="M45" s="9">
        <v>74.5</v>
      </c>
      <c r="N45" s="9">
        <v>0.02</v>
      </c>
      <c r="O45" s="9">
        <v>0.05</v>
      </c>
      <c r="P45" s="9">
        <v>6.23</v>
      </c>
      <c r="Q45" s="9">
        <v>3.8</v>
      </c>
      <c r="R45" s="9">
        <v>1.32</v>
      </c>
      <c r="S45" s="73">
        <f t="shared" si="2"/>
        <v>4.91</v>
      </c>
      <c r="T45" s="9">
        <v>1.96</v>
      </c>
      <c r="U45" s="9">
        <v>49.8</v>
      </c>
      <c r="W45">
        <f t="shared" si="3"/>
        <v>3</v>
      </c>
      <c r="X45">
        <f t="shared" si="4"/>
        <v>40</v>
      </c>
      <c r="Y45">
        <f t="shared" si="5"/>
        <v>8</v>
      </c>
      <c r="Z45">
        <f t="shared" si="6"/>
        <v>7</v>
      </c>
      <c r="AA45">
        <f t="shared" si="7"/>
        <v>30</v>
      </c>
      <c r="AB45" s="57">
        <f t="shared" si="8"/>
        <v>17.600000000000001</v>
      </c>
      <c r="AC45">
        <f t="shared" si="9"/>
        <v>7</v>
      </c>
    </row>
    <row r="46" spans="1:29" x14ac:dyDescent="0.25">
      <c r="A46" t="s">
        <v>276</v>
      </c>
      <c r="B46">
        <v>60646</v>
      </c>
      <c r="C46" s="11">
        <v>3361</v>
      </c>
      <c r="D46" s="48">
        <v>79.13</v>
      </c>
      <c r="E46" s="48">
        <v>39.6</v>
      </c>
      <c r="F46" s="56">
        <f t="shared" si="0"/>
        <v>0.22988505747126439</v>
      </c>
      <c r="G46" s="48">
        <v>0.1</v>
      </c>
      <c r="H46" s="48">
        <v>58.88</v>
      </c>
      <c r="I46" s="48">
        <v>14.68</v>
      </c>
      <c r="J46" s="9">
        <v>18.55</v>
      </c>
      <c r="K46" s="44">
        <f t="shared" si="1"/>
        <v>0.5805178218971323</v>
      </c>
      <c r="L46" s="9">
        <v>43.5</v>
      </c>
      <c r="M46" s="9">
        <v>67.27</v>
      </c>
      <c r="N46" s="9">
        <v>0.25</v>
      </c>
      <c r="O46" s="9">
        <v>0.05</v>
      </c>
      <c r="P46" s="9">
        <v>5.09</v>
      </c>
      <c r="Q46" s="9">
        <v>4.5</v>
      </c>
      <c r="R46" s="9">
        <v>2.0099999999999998</v>
      </c>
      <c r="S46" s="73">
        <f t="shared" si="2"/>
        <v>3.08</v>
      </c>
      <c r="T46" s="9">
        <v>1.51</v>
      </c>
      <c r="U46" s="9">
        <v>37.909999999999997</v>
      </c>
      <c r="W46">
        <f t="shared" si="3"/>
        <v>8</v>
      </c>
      <c r="X46">
        <f t="shared" si="4"/>
        <v>41</v>
      </c>
      <c r="Y46">
        <f t="shared" si="5"/>
        <v>44</v>
      </c>
      <c r="Z46">
        <f t="shared" si="6"/>
        <v>2</v>
      </c>
      <c r="AA46">
        <f t="shared" si="7"/>
        <v>36</v>
      </c>
      <c r="AB46" s="57">
        <f t="shared" si="8"/>
        <v>26.2</v>
      </c>
      <c r="AC46">
        <f t="shared" si="9"/>
        <v>28</v>
      </c>
    </row>
    <row r="47" spans="1:29" x14ac:dyDescent="0.25">
      <c r="A47" t="s">
        <v>307</v>
      </c>
      <c r="B47">
        <v>64062</v>
      </c>
      <c r="C47" s="11">
        <v>4570</v>
      </c>
      <c r="D47" s="48">
        <v>78.89</v>
      </c>
      <c r="E47" s="48">
        <v>30.67</v>
      </c>
      <c r="F47" s="56">
        <f t="shared" si="0"/>
        <v>0.18650917003419332</v>
      </c>
      <c r="G47" s="48">
        <v>0.06</v>
      </c>
      <c r="H47" s="48">
        <v>71.13</v>
      </c>
      <c r="I47" s="48">
        <v>7.43</v>
      </c>
      <c r="J47" s="9">
        <v>9.42</v>
      </c>
      <c r="K47" s="44">
        <f t="shared" si="1"/>
        <v>0.60811597663577865</v>
      </c>
      <c r="L47" s="9">
        <v>32.17</v>
      </c>
      <c r="M47" s="9">
        <v>43.11</v>
      </c>
      <c r="N47" s="9">
        <v>0.21</v>
      </c>
      <c r="O47" s="9">
        <v>0.02</v>
      </c>
      <c r="P47" s="9">
        <v>5.65</v>
      </c>
      <c r="Q47" s="9">
        <v>3.45</v>
      </c>
      <c r="R47" s="9">
        <v>1.28</v>
      </c>
      <c r="S47" s="73">
        <f t="shared" si="2"/>
        <v>4.37</v>
      </c>
      <c r="T47" s="9">
        <v>0.77</v>
      </c>
      <c r="U47" s="9">
        <v>66.37</v>
      </c>
      <c r="W47">
        <f t="shared" si="3"/>
        <v>25</v>
      </c>
      <c r="X47">
        <f t="shared" si="4"/>
        <v>42</v>
      </c>
      <c r="Y47">
        <f t="shared" si="5"/>
        <v>14</v>
      </c>
      <c r="Z47">
        <f t="shared" si="6"/>
        <v>38</v>
      </c>
      <c r="AA47">
        <f t="shared" si="7"/>
        <v>46</v>
      </c>
      <c r="AB47" s="57">
        <f t="shared" si="8"/>
        <v>33</v>
      </c>
      <c r="AC47">
        <f t="shared" si="9"/>
        <v>47</v>
      </c>
    </row>
    <row r="48" spans="1:29" x14ac:dyDescent="0.25">
      <c r="A48" t="s">
        <v>283</v>
      </c>
      <c r="B48">
        <v>9518</v>
      </c>
      <c r="C48" s="11">
        <v>4131</v>
      </c>
      <c r="D48" s="48">
        <v>72.88</v>
      </c>
      <c r="E48" s="48">
        <v>26.74</v>
      </c>
      <c r="F48" s="56">
        <f t="shared" si="0"/>
        <v>5.1800051800051802E-2</v>
      </c>
      <c r="G48" s="48">
        <v>0.04</v>
      </c>
      <c r="H48" s="48">
        <v>58.67</v>
      </c>
      <c r="I48" s="48">
        <v>14.14</v>
      </c>
      <c r="J48" s="9">
        <v>19.399999999999999</v>
      </c>
      <c r="K48" s="44">
        <f t="shared" si="1"/>
        <v>0.19371747120438221</v>
      </c>
      <c r="L48" s="9">
        <v>77.22</v>
      </c>
      <c r="M48" s="9">
        <v>45.58</v>
      </c>
      <c r="N48" s="9">
        <v>0.16</v>
      </c>
      <c r="O48" s="9">
        <v>0.04</v>
      </c>
      <c r="P48" s="9">
        <v>6.05</v>
      </c>
      <c r="Q48" s="9">
        <v>4.12</v>
      </c>
      <c r="R48" s="9">
        <v>1.0900000000000001</v>
      </c>
      <c r="S48" s="73">
        <f t="shared" si="2"/>
        <v>4.96</v>
      </c>
      <c r="T48" s="9">
        <v>0.9</v>
      </c>
      <c r="U48" s="9">
        <v>65.89</v>
      </c>
      <c r="W48">
        <f t="shared" si="3"/>
        <v>24</v>
      </c>
      <c r="X48">
        <f t="shared" si="4"/>
        <v>43</v>
      </c>
      <c r="Y48">
        <f t="shared" si="5"/>
        <v>7</v>
      </c>
      <c r="Z48">
        <f t="shared" si="6"/>
        <v>36</v>
      </c>
      <c r="AA48">
        <f t="shared" si="7"/>
        <v>45</v>
      </c>
      <c r="AB48" s="57">
        <f t="shared" si="8"/>
        <v>31</v>
      </c>
      <c r="AC48">
        <f t="shared" si="9"/>
        <v>41</v>
      </c>
    </row>
    <row r="49" spans="1:29" x14ac:dyDescent="0.25">
      <c r="A49" t="s">
        <v>273</v>
      </c>
      <c r="B49">
        <v>9919</v>
      </c>
      <c r="C49" s="11">
        <v>4045</v>
      </c>
      <c r="D49" s="48">
        <v>64.63</v>
      </c>
      <c r="E49" s="48">
        <v>54.8</v>
      </c>
      <c r="F49" s="56">
        <f t="shared" si="0"/>
        <v>0</v>
      </c>
      <c r="G49" s="48">
        <v>0</v>
      </c>
      <c r="H49" s="48">
        <v>53.08</v>
      </c>
      <c r="I49" s="48">
        <v>10.86</v>
      </c>
      <c r="J49" s="9">
        <v>16.8</v>
      </c>
      <c r="K49" s="44">
        <f t="shared" si="1"/>
        <v>0</v>
      </c>
      <c r="L49" s="9">
        <v>0.5</v>
      </c>
      <c r="M49" s="9">
        <v>103.24</v>
      </c>
      <c r="N49" s="9">
        <v>0</v>
      </c>
      <c r="O49" s="9">
        <v>0.39</v>
      </c>
      <c r="P49" s="9">
        <v>6.39</v>
      </c>
      <c r="Q49" s="9">
        <v>4.1900000000000004</v>
      </c>
      <c r="R49" s="9">
        <v>1.58</v>
      </c>
      <c r="S49" s="73">
        <f t="shared" si="2"/>
        <v>4.8099999999999996</v>
      </c>
      <c r="T49" s="9">
        <v>2.0099999999999998</v>
      </c>
      <c r="U49" s="9">
        <v>54</v>
      </c>
      <c r="W49">
        <f t="shared" si="3"/>
        <v>2</v>
      </c>
      <c r="X49">
        <f t="shared" si="4"/>
        <v>44</v>
      </c>
      <c r="Y49">
        <f t="shared" si="5"/>
        <v>10</v>
      </c>
      <c r="Z49">
        <f t="shared" si="6"/>
        <v>12</v>
      </c>
      <c r="AA49">
        <f t="shared" si="7"/>
        <v>3</v>
      </c>
      <c r="AB49" s="57">
        <f t="shared" si="8"/>
        <v>14.2</v>
      </c>
      <c r="AC49">
        <f t="shared" si="9"/>
        <v>3</v>
      </c>
    </row>
    <row r="50" spans="1:29" x14ac:dyDescent="0.25">
      <c r="A50" t="s">
        <v>288</v>
      </c>
      <c r="B50">
        <v>10221</v>
      </c>
      <c r="C50" s="11">
        <v>4944</v>
      </c>
      <c r="D50" s="48">
        <v>59.7</v>
      </c>
      <c r="E50" s="48">
        <v>20.99</v>
      </c>
      <c r="F50" s="56">
        <f t="shared" si="0"/>
        <v>0.22199007573779056</v>
      </c>
      <c r="G50" s="48">
        <v>0.17</v>
      </c>
      <c r="H50" s="48">
        <v>51.91</v>
      </c>
      <c r="I50" s="48">
        <v>7.34</v>
      </c>
      <c r="J50" s="9">
        <v>12.3</v>
      </c>
      <c r="K50" s="44">
        <f t="shared" si="1"/>
        <v>1.0575992174263487</v>
      </c>
      <c r="L50" s="9">
        <v>76.58</v>
      </c>
      <c r="M50" s="9">
        <v>40.43</v>
      </c>
      <c r="N50" s="9">
        <v>0.82</v>
      </c>
      <c r="O50" s="9">
        <v>0.38</v>
      </c>
      <c r="P50" s="9">
        <v>6.64</v>
      </c>
      <c r="Q50" s="9">
        <v>3.88</v>
      </c>
      <c r="R50" s="9">
        <v>0.6</v>
      </c>
      <c r="S50" s="73">
        <f t="shared" si="2"/>
        <v>6.04</v>
      </c>
      <c r="T50" s="9">
        <v>1.08</v>
      </c>
      <c r="U50" s="9">
        <v>71.92</v>
      </c>
      <c r="W50">
        <f t="shared" si="3"/>
        <v>16</v>
      </c>
      <c r="X50">
        <f t="shared" si="4"/>
        <v>45</v>
      </c>
      <c r="Y50">
        <f t="shared" si="5"/>
        <v>1</v>
      </c>
      <c r="Z50">
        <f t="shared" si="6"/>
        <v>45</v>
      </c>
      <c r="AA50">
        <f t="shared" si="7"/>
        <v>47</v>
      </c>
      <c r="AB50" s="57">
        <f t="shared" si="8"/>
        <v>30.8</v>
      </c>
      <c r="AC50">
        <f t="shared" si="9"/>
        <v>40</v>
      </c>
    </row>
    <row r="51" spans="1:29" x14ac:dyDescent="0.25">
      <c r="A51" t="s">
        <v>301</v>
      </c>
      <c r="B51">
        <v>5144</v>
      </c>
      <c r="C51" s="11">
        <v>1786</v>
      </c>
      <c r="D51" s="48">
        <v>31.13</v>
      </c>
      <c r="E51" s="48">
        <v>21.28</v>
      </c>
      <c r="F51" s="56">
        <f t="shared" si="0"/>
        <v>4.3131334914815612E-2</v>
      </c>
      <c r="G51" s="48">
        <v>0.02</v>
      </c>
      <c r="H51" s="48">
        <v>27.42</v>
      </c>
      <c r="I51" s="48">
        <v>3.65</v>
      </c>
      <c r="J51" s="9">
        <v>11.71</v>
      </c>
      <c r="K51" s="44">
        <f t="shared" si="1"/>
        <v>0.20268484452450947</v>
      </c>
      <c r="L51" s="9">
        <v>46.37</v>
      </c>
      <c r="M51" s="9">
        <v>77.599999999999994</v>
      </c>
      <c r="N51" s="9">
        <v>0.12</v>
      </c>
      <c r="O51" s="9">
        <v>7.0000000000000007E-2</v>
      </c>
      <c r="P51" s="9">
        <v>5.77</v>
      </c>
      <c r="Q51" s="9">
        <v>5.34</v>
      </c>
      <c r="R51" s="9">
        <v>1.61</v>
      </c>
      <c r="S51" s="73">
        <f t="shared" si="2"/>
        <v>4.1599999999999993</v>
      </c>
      <c r="T51" s="9">
        <v>1</v>
      </c>
      <c r="U51" s="9">
        <v>60.32</v>
      </c>
      <c r="W51">
        <f t="shared" si="3"/>
        <v>21</v>
      </c>
      <c r="X51">
        <f t="shared" si="4"/>
        <v>46</v>
      </c>
      <c r="Y51">
        <f t="shared" si="5"/>
        <v>18</v>
      </c>
      <c r="Z51">
        <f t="shared" si="6"/>
        <v>28</v>
      </c>
      <c r="AA51">
        <f t="shared" si="7"/>
        <v>27</v>
      </c>
      <c r="AB51" s="57">
        <f t="shared" si="8"/>
        <v>28</v>
      </c>
      <c r="AC51">
        <f t="shared" si="9"/>
        <v>34</v>
      </c>
    </row>
    <row r="52" spans="1:29" x14ac:dyDescent="0.25">
      <c r="A52" t="s">
        <v>298</v>
      </c>
      <c r="B52">
        <v>17436</v>
      </c>
      <c r="C52" s="11">
        <v>1247</v>
      </c>
      <c r="D52" s="48">
        <v>20.67</v>
      </c>
      <c r="E52" s="48">
        <v>12.09</v>
      </c>
      <c r="F52" s="56">
        <f t="shared" si="0"/>
        <v>1.8363786612799561E-2</v>
      </c>
      <c r="G52" s="48">
        <v>0.02</v>
      </c>
      <c r="H52" s="48">
        <v>18.690000000000001</v>
      </c>
      <c r="I52" s="48">
        <v>1.97</v>
      </c>
      <c r="J52" s="9">
        <v>9.5299999999999994</v>
      </c>
      <c r="K52" s="44">
        <f t="shared" si="1"/>
        <v>0.1518923623887474</v>
      </c>
      <c r="L52" s="9">
        <v>108.91</v>
      </c>
      <c r="M52" s="9">
        <v>64.709999999999994</v>
      </c>
      <c r="N52" s="9">
        <v>0.19</v>
      </c>
      <c r="O52" s="9">
        <v>-0.01</v>
      </c>
      <c r="P52" s="9">
        <v>4.5199999999999996</v>
      </c>
      <c r="Q52" s="9">
        <v>3.16</v>
      </c>
      <c r="R52" s="9">
        <v>1.57</v>
      </c>
      <c r="S52" s="73">
        <f t="shared" si="2"/>
        <v>2.9499999999999993</v>
      </c>
      <c r="T52" s="9">
        <v>0.06</v>
      </c>
      <c r="U52" s="9">
        <v>65.45</v>
      </c>
      <c r="W52">
        <f t="shared" si="3"/>
        <v>46</v>
      </c>
      <c r="X52">
        <f t="shared" si="4"/>
        <v>47</v>
      </c>
      <c r="Y52">
        <f t="shared" si="5"/>
        <v>46</v>
      </c>
      <c r="Z52">
        <f t="shared" si="6"/>
        <v>35</v>
      </c>
      <c r="AA52">
        <f t="shared" si="7"/>
        <v>38</v>
      </c>
      <c r="AB52" s="57">
        <f t="shared" si="8"/>
        <v>42.4</v>
      </c>
      <c r="AC52">
        <f t="shared" si="9"/>
        <v>48</v>
      </c>
    </row>
    <row r="53" spans="1:29" x14ac:dyDescent="0.25">
      <c r="A53" t="s">
        <v>296</v>
      </c>
      <c r="B53">
        <v>640</v>
      </c>
      <c r="C53" s="11">
        <v>925</v>
      </c>
      <c r="D53" s="48">
        <v>6.52</v>
      </c>
      <c r="E53" s="48">
        <v>4.38</v>
      </c>
      <c r="F53" s="56">
        <f t="shared" si="0"/>
        <v>1.6852039096730703E-2</v>
      </c>
      <c r="G53" s="48">
        <v>0.01</v>
      </c>
      <c r="H53" s="48">
        <v>5.47</v>
      </c>
      <c r="I53" s="48">
        <v>1.04</v>
      </c>
      <c r="J53" s="9">
        <v>15.99</v>
      </c>
      <c r="K53" s="44">
        <f t="shared" si="1"/>
        <v>0.38474975106691106</v>
      </c>
      <c r="L53" s="9">
        <v>59.34</v>
      </c>
      <c r="M53" s="9">
        <v>80.12</v>
      </c>
      <c r="N53" s="9">
        <v>0.31</v>
      </c>
      <c r="O53" s="9">
        <v>0</v>
      </c>
      <c r="P53" s="9">
        <v>4.76</v>
      </c>
      <c r="Q53" s="9">
        <v>4.88</v>
      </c>
      <c r="R53" s="9">
        <v>1.1100000000000001</v>
      </c>
      <c r="S53" s="73">
        <f t="shared" si="2"/>
        <v>3.6499999999999995</v>
      </c>
      <c r="T53" s="9">
        <v>0.92</v>
      </c>
      <c r="U53" s="9">
        <v>59.6</v>
      </c>
      <c r="W53">
        <f t="shared" si="3"/>
        <v>23</v>
      </c>
      <c r="X53">
        <f t="shared" si="4"/>
        <v>48</v>
      </c>
      <c r="Y53">
        <f t="shared" si="5"/>
        <v>35</v>
      </c>
      <c r="Z53">
        <f t="shared" si="6"/>
        <v>27</v>
      </c>
      <c r="AA53">
        <f t="shared" si="7"/>
        <v>23</v>
      </c>
      <c r="AB53" s="57">
        <f t="shared" si="8"/>
        <v>31.2</v>
      </c>
      <c r="AC53">
        <f t="shared" si="9"/>
        <v>42</v>
      </c>
    </row>
    <row r="54" spans="1:29" x14ac:dyDescent="0.25">
      <c r="D54" s="23"/>
    </row>
    <row r="55" spans="1:29" x14ac:dyDescent="0.25">
      <c r="D55" s="9"/>
    </row>
  </sheetData>
  <autoFilter ref="A5:AC5" xr:uid="{24E3D6A0-3D51-40BE-B3F3-B043B8FE8F63}">
    <sortState xmlns:xlrd2="http://schemas.microsoft.com/office/spreadsheetml/2017/richdata2" ref="A6:AC53">
      <sortCondition descending="1" ref="D5"/>
    </sortState>
  </autoFilter>
  <sortState xmlns:xlrd2="http://schemas.microsoft.com/office/spreadsheetml/2017/richdata2" ref="A6:AC53">
    <sortCondition descending="1" ref="D6:D5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5DDE-DDB6-46F3-AA02-6475055D5218}">
  <sheetPr>
    <tabColor rgb="FF92D050"/>
  </sheetPr>
  <dimension ref="A1:W338"/>
  <sheetViews>
    <sheetView tabSelected="1" zoomScale="85" zoomScaleNormal="85" workbookViewId="0">
      <pane ySplit="5" topLeftCell="A6" activePane="bottomLeft" state="frozen"/>
      <selection activeCell="D30" sqref="D30:U30"/>
      <selection pane="bottomLeft"/>
    </sheetView>
  </sheetViews>
  <sheetFormatPr defaultRowHeight="15" x14ac:dyDescent="0.25"/>
  <cols>
    <col min="1" max="1" width="30.42578125" customWidth="1"/>
    <col min="3" max="3" width="13.28515625" style="11" bestFit="1" customWidth="1"/>
    <col min="4" max="4" width="11.28515625" customWidth="1"/>
    <col min="5" max="5" width="11.42578125" customWidth="1"/>
    <col min="6" max="6" width="11.28515625" customWidth="1"/>
    <col min="7" max="7" width="12.5703125" customWidth="1"/>
    <col min="8" max="8" width="11.28515625" customWidth="1"/>
    <col min="9" max="9" width="10.5703125" bestFit="1" customWidth="1"/>
    <col min="10" max="10" width="11.42578125" customWidth="1"/>
    <col min="11" max="11" width="11.28515625" customWidth="1"/>
    <col min="12" max="12" width="13.28515625" customWidth="1"/>
    <col min="14" max="14" width="11.140625" customWidth="1"/>
    <col min="15" max="15" width="12.5703125" customWidth="1"/>
    <col min="16" max="16" width="13" customWidth="1"/>
    <col min="17" max="17" width="12.28515625" customWidth="1"/>
    <col min="18" max="19" width="12.7109375" customWidth="1"/>
    <col min="20" max="20" width="11.42578125" customWidth="1"/>
    <col min="21" max="21" width="11.140625" customWidth="1"/>
    <col min="22" max="22" width="4.5703125" customWidth="1"/>
  </cols>
  <sheetData>
    <row r="1" spans="1:23" s="5" customFormat="1" ht="15.75" x14ac:dyDescent="0.25">
      <c r="A1" s="2" t="s">
        <v>21</v>
      </c>
      <c r="B1" s="2"/>
      <c r="C1" s="12"/>
      <c r="D1" s="2"/>
      <c r="E1" s="2"/>
      <c r="F1" s="2"/>
      <c r="G1" s="2"/>
      <c r="H1" s="2"/>
      <c r="I1" s="2"/>
      <c r="J1" s="7"/>
      <c r="K1" s="2"/>
      <c r="L1" s="7"/>
      <c r="M1" s="2"/>
      <c r="N1" s="7"/>
      <c r="O1" s="7"/>
      <c r="P1" s="7"/>
      <c r="Q1" s="7"/>
      <c r="R1" s="7"/>
      <c r="S1" s="7"/>
      <c r="T1" s="7"/>
      <c r="U1" s="7"/>
      <c r="V1" s="2"/>
    </row>
    <row r="2" spans="1:23" s="6" customFormat="1" ht="12.75" x14ac:dyDescent="0.2">
      <c r="A2" s="3" t="s">
        <v>9</v>
      </c>
      <c r="B2" s="3"/>
      <c r="C2" s="13"/>
      <c r="D2" s="3"/>
      <c r="E2" s="3"/>
      <c r="F2" s="3"/>
      <c r="G2" s="3"/>
      <c r="H2" s="3"/>
      <c r="I2" s="3"/>
      <c r="J2" s="8"/>
      <c r="K2" s="3"/>
      <c r="L2" s="8"/>
      <c r="M2" s="3"/>
      <c r="N2" s="8"/>
      <c r="O2" s="8"/>
      <c r="P2" s="8"/>
      <c r="Q2" s="8"/>
      <c r="R2" s="8"/>
      <c r="S2" s="8"/>
      <c r="T2" s="8"/>
      <c r="U2" s="8"/>
      <c r="V2" s="3"/>
    </row>
    <row r="3" spans="1:23" s="6" customFormat="1" ht="12.75" x14ac:dyDescent="0.2">
      <c r="A3" s="3" t="s">
        <v>348</v>
      </c>
      <c r="B3" s="3"/>
      <c r="C3" s="13"/>
      <c r="D3" s="3"/>
      <c r="E3" s="3"/>
      <c r="F3" s="3"/>
      <c r="G3" s="3"/>
      <c r="H3" s="3"/>
      <c r="I3" s="3"/>
      <c r="J3" s="8"/>
      <c r="K3" s="3"/>
      <c r="L3" s="8"/>
      <c r="M3" s="3"/>
      <c r="N3" s="8"/>
      <c r="O3" s="8"/>
      <c r="P3" s="8"/>
      <c r="Q3" s="8"/>
      <c r="R3" s="8"/>
      <c r="S3" s="8"/>
      <c r="T3" s="8"/>
      <c r="U3" s="8"/>
      <c r="V3" s="3"/>
    </row>
    <row r="4" spans="1:23" x14ac:dyDescent="0.25">
      <c r="J4" s="9"/>
      <c r="L4" s="9"/>
      <c r="N4" s="9"/>
      <c r="O4" s="9"/>
      <c r="P4" s="9"/>
      <c r="Q4" s="9"/>
      <c r="R4" s="9"/>
      <c r="S4" s="9"/>
      <c r="T4" s="9"/>
      <c r="U4" s="9"/>
    </row>
    <row r="5" spans="1:23" s="15" customFormat="1" ht="51.75" x14ac:dyDescent="0.25">
      <c r="A5" s="22" t="s">
        <v>0</v>
      </c>
      <c r="B5" s="22" t="s">
        <v>1</v>
      </c>
      <c r="C5" s="22" t="s">
        <v>2</v>
      </c>
      <c r="D5" s="22" t="s">
        <v>22</v>
      </c>
      <c r="E5" s="22" t="s">
        <v>5</v>
      </c>
      <c r="F5" s="22" t="s">
        <v>351</v>
      </c>
      <c r="G5" s="22" t="s">
        <v>23</v>
      </c>
      <c r="H5" s="22" t="s">
        <v>3</v>
      </c>
      <c r="I5" s="22" t="s">
        <v>6</v>
      </c>
      <c r="J5" s="22" t="s">
        <v>24</v>
      </c>
      <c r="K5" s="22" t="s">
        <v>352</v>
      </c>
      <c r="L5" s="22" t="s">
        <v>25</v>
      </c>
      <c r="M5" s="22" t="s">
        <v>26</v>
      </c>
      <c r="N5" s="22" t="s">
        <v>27</v>
      </c>
      <c r="O5" s="22" t="s">
        <v>28</v>
      </c>
      <c r="P5" s="22" t="s">
        <v>29</v>
      </c>
      <c r="Q5" s="22" t="s">
        <v>7</v>
      </c>
      <c r="R5" s="22" t="s">
        <v>30</v>
      </c>
      <c r="S5" s="22" t="s">
        <v>326</v>
      </c>
      <c r="T5" s="22" t="s">
        <v>31</v>
      </c>
      <c r="U5" s="22" t="s">
        <v>32</v>
      </c>
    </row>
    <row r="7" spans="1:23" s="10" customFormat="1" x14ac:dyDescent="0.25">
      <c r="A7" s="59" t="s">
        <v>10</v>
      </c>
      <c r="B7" s="60"/>
      <c r="C7" s="61"/>
      <c r="D7" s="60"/>
      <c r="E7" s="60"/>
      <c r="F7" s="60"/>
      <c r="G7" s="60"/>
      <c r="J7" s="64">
        <v>10.24</v>
      </c>
      <c r="K7" s="64">
        <v>0.94</v>
      </c>
      <c r="L7" s="64">
        <v>49.04</v>
      </c>
      <c r="M7" s="64">
        <v>69.930000000000007</v>
      </c>
      <c r="N7" s="64">
        <v>0.46</v>
      </c>
      <c r="O7" s="64">
        <v>0.26</v>
      </c>
      <c r="P7" s="64">
        <v>4.4000000000000004</v>
      </c>
      <c r="Q7" s="64">
        <v>0.87</v>
      </c>
      <c r="R7" s="64">
        <v>0.51</v>
      </c>
      <c r="S7" s="64">
        <v>3.8900000000000006</v>
      </c>
      <c r="T7" s="64">
        <v>1.1100000000000001</v>
      </c>
      <c r="U7" s="64">
        <v>63.33</v>
      </c>
    </row>
    <row r="8" spans="1:23" s="10" customFormat="1" x14ac:dyDescent="0.25">
      <c r="A8" s="59" t="s">
        <v>11</v>
      </c>
      <c r="B8" s="60"/>
      <c r="C8" s="61"/>
      <c r="D8" s="60"/>
      <c r="E8" s="60"/>
      <c r="F8" s="60"/>
      <c r="G8" s="60"/>
      <c r="J8" s="64">
        <v>10.27</v>
      </c>
      <c r="K8" s="64">
        <v>0.86</v>
      </c>
      <c r="L8" s="64">
        <v>56.06</v>
      </c>
      <c r="M8" s="64">
        <v>70.12</v>
      </c>
      <c r="N8" s="64">
        <v>0.49</v>
      </c>
      <c r="O8" s="64">
        <v>0.26</v>
      </c>
      <c r="P8" s="64">
        <v>4.37</v>
      </c>
      <c r="Q8" s="64">
        <v>0.89</v>
      </c>
      <c r="R8" s="64">
        <v>0.5</v>
      </c>
      <c r="S8" s="64">
        <v>3.87</v>
      </c>
      <c r="T8" s="64">
        <v>1.06</v>
      </c>
      <c r="U8" s="64">
        <v>64.510000000000005</v>
      </c>
    </row>
    <row r="9" spans="1:23" s="10" customFormat="1" x14ac:dyDescent="0.25">
      <c r="A9" s="59" t="s">
        <v>15</v>
      </c>
      <c r="B9" s="60"/>
      <c r="C9" s="61"/>
      <c r="D9" s="60"/>
      <c r="E9" s="60"/>
      <c r="F9" s="60"/>
      <c r="G9" s="60"/>
      <c r="J9" s="64">
        <v>10.220000000000001</v>
      </c>
      <c r="K9" s="64">
        <v>0.83</v>
      </c>
      <c r="L9" s="64">
        <v>50.74</v>
      </c>
      <c r="M9" s="64">
        <v>70.22</v>
      </c>
      <c r="N9" s="64">
        <v>0.42</v>
      </c>
      <c r="O9" s="64">
        <v>0.28000000000000003</v>
      </c>
      <c r="P9" s="64">
        <v>4.25</v>
      </c>
      <c r="Q9" s="64">
        <v>0.91</v>
      </c>
      <c r="R9" s="64">
        <v>0.4</v>
      </c>
      <c r="S9" s="64">
        <v>3.85</v>
      </c>
      <c r="T9" s="64">
        <v>0.87</v>
      </c>
      <c r="U9" s="64">
        <v>66.91</v>
      </c>
    </row>
    <row r="10" spans="1:23" s="10" customFormat="1" x14ac:dyDescent="0.25">
      <c r="A10" s="59" t="s">
        <v>318</v>
      </c>
      <c r="B10" s="60"/>
      <c r="C10" s="61"/>
      <c r="D10" s="60"/>
      <c r="E10" s="60"/>
      <c r="F10" s="60"/>
      <c r="G10" s="60"/>
      <c r="J10" s="64">
        <v>10.42</v>
      </c>
      <c r="K10" s="64">
        <v>0.84</v>
      </c>
      <c r="L10" s="64">
        <v>61.9</v>
      </c>
      <c r="M10" s="64">
        <v>69.349999999999994</v>
      </c>
      <c r="N10" s="64">
        <v>0.52</v>
      </c>
      <c r="O10" s="64">
        <v>0.28999999999999998</v>
      </c>
      <c r="P10" s="64">
        <v>4.37</v>
      </c>
      <c r="Q10" s="64">
        <v>1.1200000000000001</v>
      </c>
      <c r="R10" s="64">
        <v>0.42</v>
      </c>
      <c r="S10" s="64">
        <v>3.95</v>
      </c>
      <c r="T10" s="64">
        <v>0.87</v>
      </c>
      <c r="U10" s="64">
        <v>66.56</v>
      </c>
    </row>
    <row r="11" spans="1:23" s="10" customFormat="1" x14ac:dyDescent="0.25">
      <c r="A11" s="59" t="s">
        <v>319</v>
      </c>
      <c r="B11" s="60"/>
      <c r="C11" s="61"/>
      <c r="D11" s="60"/>
      <c r="E11" s="60"/>
      <c r="F11" s="60"/>
      <c r="G11" s="60"/>
      <c r="J11" s="64">
        <v>10.6</v>
      </c>
      <c r="K11" s="64">
        <v>0.76</v>
      </c>
      <c r="L11" s="64">
        <v>69.33</v>
      </c>
      <c r="M11" s="64">
        <v>78.31</v>
      </c>
      <c r="N11" s="64">
        <v>0.53</v>
      </c>
      <c r="O11" s="64">
        <v>0.3</v>
      </c>
      <c r="P11" s="64">
        <v>4.3</v>
      </c>
      <c r="Q11" s="64">
        <v>1.38</v>
      </c>
      <c r="R11" s="64">
        <v>0.48</v>
      </c>
      <c r="S11" s="64">
        <v>3.82</v>
      </c>
      <c r="T11" s="64">
        <v>0.88</v>
      </c>
      <c r="U11" s="64">
        <v>65.319999999999993</v>
      </c>
    </row>
    <row r="12" spans="1:23" s="10" customFormat="1" x14ac:dyDescent="0.25">
      <c r="A12" s="59" t="s">
        <v>329</v>
      </c>
      <c r="B12" s="60"/>
      <c r="C12" s="61"/>
      <c r="D12" s="60"/>
      <c r="E12" s="60"/>
      <c r="F12" s="60"/>
      <c r="G12" s="60"/>
      <c r="J12" s="64">
        <v>10.75</v>
      </c>
      <c r="K12" s="64">
        <v>0.83</v>
      </c>
      <c r="L12" s="64">
        <v>80.459999999999994</v>
      </c>
      <c r="M12" s="64">
        <v>75.47</v>
      </c>
      <c r="N12" s="64">
        <v>0.66</v>
      </c>
      <c r="O12" s="64">
        <v>0.35</v>
      </c>
      <c r="P12" s="64">
        <v>4.57</v>
      </c>
      <c r="Q12" s="64">
        <v>1.6</v>
      </c>
      <c r="R12" s="64">
        <v>0.59</v>
      </c>
      <c r="S12" s="64">
        <f>4.57-0.59</f>
        <v>3.9800000000000004</v>
      </c>
      <c r="T12" s="64">
        <v>0.89</v>
      </c>
      <c r="U12" s="64">
        <v>63.37</v>
      </c>
    </row>
    <row r="13" spans="1:23" s="10" customFormat="1" x14ac:dyDescent="0.25">
      <c r="A13" s="59" t="s">
        <v>331</v>
      </c>
      <c r="B13" s="60"/>
      <c r="C13" s="61"/>
      <c r="D13" s="60"/>
      <c r="E13" s="60"/>
      <c r="F13" s="60"/>
      <c r="G13" s="60"/>
      <c r="J13" s="64">
        <v>10.71</v>
      </c>
      <c r="K13" s="64">
        <v>1.22</v>
      </c>
      <c r="L13" s="64">
        <v>46.39</v>
      </c>
      <c r="M13" s="64">
        <v>75.08</v>
      </c>
      <c r="N13" s="64">
        <v>0.56999999999999995</v>
      </c>
      <c r="O13" s="64">
        <v>0.54</v>
      </c>
      <c r="P13" s="64">
        <v>5.04</v>
      </c>
      <c r="Q13" s="64">
        <v>2.66</v>
      </c>
      <c r="R13" s="64">
        <v>0.87</v>
      </c>
      <c r="S13" s="64">
        <f>+P13-R13</f>
        <v>4.17</v>
      </c>
      <c r="T13" s="64">
        <v>0.83</v>
      </c>
      <c r="U13" s="64">
        <v>56.74</v>
      </c>
    </row>
    <row r="14" spans="1:23" s="10" customFormat="1" x14ac:dyDescent="0.25">
      <c r="A14" s="59" t="s">
        <v>333</v>
      </c>
      <c r="B14" s="60"/>
      <c r="C14" s="61"/>
      <c r="D14" s="60"/>
      <c r="E14" s="60"/>
      <c r="F14" s="60"/>
      <c r="G14" s="60"/>
      <c r="J14" s="64">
        <v>10.87</v>
      </c>
      <c r="K14" s="64">
        <v>1.25</v>
      </c>
      <c r="L14" s="64">
        <v>54.57</v>
      </c>
      <c r="M14" s="64">
        <v>76.98</v>
      </c>
      <c r="N14" s="64">
        <v>0.68</v>
      </c>
      <c r="O14" s="64">
        <v>0.55000000000000004</v>
      </c>
      <c r="P14" s="64">
        <v>5.15</v>
      </c>
      <c r="Q14" s="64">
        <v>2.89</v>
      </c>
      <c r="R14" s="64">
        <v>0.99</v>
      </c>
      <c r="S14" s="64">
        <v>4.16</v>
      </c>
      <c r="T14" s="64">
        <v>0.8</v>
      </c>
      <c r="U14" s="64">
        <v>55.36</v>
      </c>
    </row>
    <row r="15" spans="1:23" s="10" customFormat="1" x14ac:dyDescent="0.25">
      <c r="A15" s="59" t="s">
        <v>338</v>
      </c>
      <c r="B15" s="60"/>
      <c r="C15" s="61"/>
      <c r="D15" s="60"/>
      <c r="E15" s="60"/>
      <c r="F15" s="60"/>
      <c r="G15" s="60"/>
      <c r="J15" s="64">
        <v>11.02</v>
      </c>
      <c r="K15" s="64">
        <v>1.19</v>
      </c>
      <c r="L15" s="64">
        <v>60.45</v>
      </c>
      <c r="M15" s="64">
        <v>84.76</v>
      </c>
      <c r="N15" s="64">
        <v>0.72</v>
      </c>
      <c r="O15" s="64">
        <v>0.55000000000000004</v>
      </c>
      <c r="P15" s="64">
        <v>5.09</v>
      </c>
      <c r="Q15" s="64">
        <v>2.98</v>
      </c>
      <c r="R15" s="64">
        <v>1.0900000000000001</v>
      </c>
      <c r="S15" s="64">
        <v>4</v>
      </c>
      <c r="T15" s="64">
        <v>0.76</v>
      </c>
      <c r="U15" s="64">
        <v>54.22</v>
      </c>
    </row>
    <row r="16" spans="1:23" s="10" customFormat="1" x14ac:dyDescent="0.25">
      <c r="A16" s="59" t="s">
        <v>340</v>
      </c>
      <c r="B16" s="60"/>
      <c r="C16" s="61"/>
      <c r="D16" s="60"/>
      <c r="E16" s="60"/>
      <c r="F16" s="60"/>
      <c r="G16" s="60"/>
      <c r="J16" s="64">
        <v>10.93</v>
      </c>
      <c r="K16" s="64">
        <v>1.26</v>
      </c>
      <c r="L16" s="64">
        <v>65.430000000000007</v>
      </c>
      <c r="M16" s="64">
        <v>85.2</v>
      </c>
      <c r="N16" s="64">
        <v>0.83</v>
      </c>
      <c r="O16" s="64">
        <v>0.61</v>
      </c>
      <c r="P16" s="64">
        <v>5.21</v>
      </c>
      <c r="Q16" s="64">
        <v>3.03</v>
      </c>
      <c r="R16" s="64">
        <v>1.19</v>
      </c>
      <c r="S16" s="64">
        <v>4.0199999999999996</v>
      </c>
      <c r="T16" s="64">
        <v>0.7</v>
      </c>
      <c r="U16" s="64">
        <v>53.5</v>
      </c>
      <c r="W16" s="66"/>
    </row>
    <row r="17" spans="1:23" s="10" customFormat="1" x14ac:dyDescent="0.25">
      <c r="A17" s="59" t="s">
        <v>343</v>
      </c>
      <c r="B17" s="60"/>
      <c r="C17" s="61"/>
      <c r="D17" s="60"/>
      <c r="E17" s="60"/>
      <c r="F17" s="60"/>
      <c r="G17" s="60"/>
      <c r="J17" s="64">
        <v>10.84</v>
      </c>
      <c r="K17" s="64">
        <v>1.27</v>
      </c>
      <c r="L17" s="64">
        <v>61.1</v>
      </c>
      <c r="M17" s="64">
        <v>82.69</v>
      </c>
      <c r="N17" s="64">
        <v>0.77</v>
      </c>
      <c r="O17" s="64">
        <v>0.8</v>
      </c>
      <c r="P17" s="64">
        <v>5.65</v>
      </c>
      <c r="Q17" s="64">
        <v>3.49</v>
      </c>
      <c r="R17" s="64">
        <v>1.57</v>
      </c>
      <c r="S17" s="64">
        <f>+P17-R17</f>
        <v>4.08</v>
      </c>
      <c r="T17" s="64">
        <v>0.66</v>
      </c>
      <c r="U17" s="64">
        <v>50.5</v>
      </c>
      <c r="W17" s="66"/>
    </row>
    <row r="18" spans="1:23" s="10" customFormat="1" x14ac:dyDescent="0.25">
      <c r="A18" s="59" t="s">
        <v>346</v>
      </c>
      <c r="B18" s="60"/>
      <c r="C18" s="61"/>
      <c r="D18" s="60"/>
      <c r="E18" s="60"/>
      <c r="F18" s="60"/>
      <c r="G18" s="60"/>
      <c r="J18" s="64">
        <v>11.05</v>
      </c>
      <c r="K18" s="64">
        <v>1.27</v>
      </c>
      <c r="L18" s="64">
        <v>66.260000000000005</v>
      </c>
      <c r="M18" s="64">
        <v>83.94</v>
      </c>
      <c r="N18" s="64">
        <v>0.84</v>
      </c>
      <c r="O18" s="64">
        <v>0.79</v>
      </c>
      <c r="P18" s="64">
        <v>5.63</v>
      </c>
      <c r="Q18" s="64">
        <v>3.69</v>
      </c>
      <c r="R18" s="64">
        <v>1.61</v>
      </c>
      <c r="S18" s="64">
        <f>+P18-R18</f>
        <v>4.0199999999999996</v>
      </c>
      <c r="T18" s="64">
        <v>0.71</v>
      </c>
      <c r="U18" s="64">
        <v>50.13</v>
      </c>
      <c r="W18" s="66"/>
    </row>
    <row r="19" spans="1:23" s="10" customFormat="1" x14ac:dyDescent="0.25">
      <c r="A19" s="59" t="s">
        <v>349</v>
      </c>
      <c r="B19" s="60"/>
      <c r="C19" s="61"/>
      <c r="D19" s="60"/>
      <c r="E19" s="60"/>
      <c r="F19" s="60"/>
      <c r="G19" s="60"/>
      <c r="J19" s="64">
        <v>11.15</v>
      </c>
      <c r="K19" s="64">
        <v>1.28</v>
      </c>
      <c r="L19" s="64">
        <v>71.11</v>
      </c>
      <c r="M19" s="64">
        <v>84.22</v>
      </c>
      <c r="N19" s="64">
        <v>0.91</v>
      </c>
      <c r="O19" s="64">
        <v>0.78</v>
      </c>
      <c r="P19" s="64">
        <v>5.71</v>
      </c>
      <c r="Q19" s="64">
        <v>3.71</v>
      </c>
      <c r="R19" s="64">
        <v>1.65</v>
      </c>
      <c r="S19" s="64">
        <f>+P19-R19</f>
        <v>4.0600000000000005</v>
      </c>
      <c r="T19" s="64">
        <v>0.72</v>
      </c>
      <c r="U19" s="64">
        <v>49.72</v>
      </c>
      <c r="W19" s="66"/>
    </row>
    <row r="20" spans="1:23" x14ac:dyDescent="0.25">
      <c r="A20" s="62" t="s">
        <v>12</v>
      </c>
      <c r="C20" s="63"/>
      <c r="J20" s="65">
        <v>11.801533923303831</v>
      </c>
      <c r="K20" s="65">
        <v>0.85369722789007763</v>
      </c>
      <c r="L20" s="65">
        <v>105.11834834834832</v>
      </c>
      <c r="M20" s="65">
        <v>57.023362831858435</v>
      </c>
      <c r="N20" s="65">
        <v>0.78753753753753775</v>
      </c>
      <c r="O20" s="65">
        <v>8.5769230769230778E-2</v>
      </c>
      <c r="P20" s="65">
        <v>4.89274336283186</v>
      </c>
      <c r="Q20" s="65">
        <v>0.75575221238938062</v>
      </c>
      <c r="R20" s="65">
        <v>0.35672566371681425</v>
      </c>
      <c r="S20" s="65">
        <v>4.536017699115046</v>
      </c>
      <c r="T20" s="65">
        <v>0.3205899705014752</v>
      </c>
      <c r="U20" s="65">
        <v>85.898230088495538</v>
      </c>
    </row>
    <row r="21" spans="1:23" x14ac:dyDescent="0.25">
      <c r="A21" s="62" t="s">
        <v>13</v>
      </c>
      <c r="C21" s="63"/>
      <c r="J21" s="65">
        <v>11.742268656716419</v>
      </c>
      <c r="K21" s="65">
        <v>0.79134824734889975</v>
      </c>
      <c r="L21" s="65">
        <v>123.76201342281877</v>
      </c>
      <c r="M21" s="65">
        <v>56.943761194029896</v>
      </c>
      <c r="N21" s="65">
        <v>0.72755223880597042</v>
      </c>
      <c r="O21" s="65">
        <v>9.2656716417910442E-2</v>
      </c>
      <c r="P21" s="65">
        <v>4.8985373134328372</v>
      </c>
      <c r="Q21" s="65">
        <v>0.75940298507462689</v>
      </c>
      <c r="R21" s="65">
        <v>0.33585074626865691</v>
      </c>
      <c r="S21" s="65">
        <v>4.5626865671641799</v>
      </c>
      <c r="T21" s="65">
        <v>0.29910447761193987</v>
      </c>
      <c r="U21" s="65">
        <v>86.186358208955227</v>
      </c>
    </row>
    <row r="22" spans="1:23" x14ac:dyDescent="0.25">
      <c r="A22" s="62" t="s">
        <v>14</v>
      </c>
      <c r="C22" s="63"/>
      <c r="J22" s="65">
        <v>11.43</v>
      </c>
      <c r="K22" s="65">
        <v>0.73</v>
      </c>
      <c r="L22" s="65">
        <v>101.97</v>
      </c>
      <c r="M22" s="65">
        <v>56.11</v>
      </c>
      <c r="N22" s="65">
        <v>0.68</v>
      </c>
      <c r="O22" s="65">
        <v>0.13</v>
      </c>
      <c r="P22" s="65">
        <v>4.68</v>
      </c>
      <c r="Q22" s="65">
        <v>1.17</v>
      </c>
      <c r="R22" s="65">
        <v>0.26</v>
      </c>
      <c r="S22" s="65">
        <v>4.42</v>
      </c>
      <c r="T22" s="65">
        <v>0.32</v>
      </c>
      <c r="U22" s="65">
        <v>86.62</v>
      </c>
    </row>
    <row r="23" spans="1:23" x14ac:dyDescent="0.25">
      <c r="A23" s="62" t="s">
        <v>317</v>
      </c>
      <c r="C23" s="63"/>
      <c r="J23" s="65">
        <v>11.563170731707313</v>
      </c>
      <c r="K23" s="65">
        <v>0.63265323221727499</v>
      </c>
      <c r="L23" s="65">
        <v>129.05884146341464</v>
      </c>
      <c r="M23" s="65">
        <v>58.619146341463399</v>
      </c>
      <c r="N23" s="65">
        <v>0.78710365853658593</v>
      </c>
      <c r="O23" s="65">
        <v>0.10472560975609758</v>
      </c>
      <c r="P23" s="65">
        <v>4.6634451219512236</v>
      </c>
      <c r="Q23" s="65">
        <v>0.82399390243902515</v>
      </c>
      <c r="R23" s="65">
        <v>0.39341463414634142</v>
      </c>
      <c r="S23" s="65">
        <v>4.270030487804882</v>
      </c>
      <c r="T23" s="65">
        <v>0.42728658536585401</v>
      </c>
      <c r="U23" s="65">
        <v>87.46868902439023</v>
      </c>
    </row>
    <row r="24" spans="1:23" x14ac:dyDescent="0.25">
      <c r="A24" s="62" t="s">
        <v>320</v>
      </c>
      <c r="C24" s="63"/>
      <c r="J24" s="65">
        <v>11.674215384615385</v>
      </c>
      <c r="K24" s="65">
        <v>0.63187313256458411</v>
      </c>
      <c r="L24" s="65">
        <v>134.51246153846154</v>
      </c>
      <c r="M24" s="65">
        <v>61.034246153846155</v>
      </c>
      <c r="N24" s="65">
        <v>0.83061538461538564</v>
      </c>
      <c r="O24" s="65">
        <v>0.12999999999999998</v>
      </c>
      <c r="P24" s="65">
        <v>4.6592307692307697</v>
      </c>
      <c r="Q24" s="65">
        <v>1.0318769230769229</v>
      </c>
      <c r="R24" s="65">
        <v>0.36584615384615371</v>
      </c>
      <c r="S24" s="65">
        <v>4.2933846153846158</v>
      </c>
      <c r="T24" s="65">
        <v>0.26061538461538475</v>
      </c>
      <c r="U24" s="65">
        <v>87.510307692307705</v>
      </c>
    </row>
    <row r="25" spans="1:23" x14ac:dyDescent="0.25">
      <c r="A25" s="62" t="s">
        <v>330</v>
      </c>
      <c r="C25" s="63"/>
      <c r="J25" s="65">
        <v>11.697492163009411</v>
      </c>
      <c r="K25" s="65">
        <v>0.65401163156133069</v>
      </c>
      <c r="L25" s="65">
        <v>132.95683385579929</v>
      </c>
      <c r="M25" s="65">
        <v>63.454451410658322</v>
      </c>
      <c r="N25" s="65">
        <v>0.80329153605015624</v>
      </c>
      <c r="O25" s="65">
        <v>0.15178683385579933</v>
      </c>
      <c r="P25" s="65">
        <v>4.7266457680250804</v>
      </c>
      <c r="Q25" s="65">
        <v>1.2285266457680255</v>
      </c>
      <c r="R25" s="65">
        <v>0.41520376175548585</v>
      </c>
      <c r="S25" s="65">
        <v>4.3114420062695986</v>
      </c>
      <c r="T25" s="65">
        <v>0.54115987460815063</v>
      </c>
      <c r="U25" s="65">
        <v>83.91909090909094</v>
      </c>
    </row>
    <row r="26" spans="1:23" x14ac:dyDescent="0.25">
      <c r="A26" s="62" t="s">
        <v>332</v>
      </c>
      <c r="C26" s="63"/>
      <c r="J26" s="65">
        <v>11.793726114649681</v>
      </c>
      <c r="K26" s="65">
        <v>0.68150327458682736</v>
      </c>
      <c r="L26" s="65">
        <v>98.735636942675086</v>
      </c>
      <c r="M26" s="65">
        <v>64.210414012738823</v>
      </c>
      <c r="N26" s="65">
        <v>0.84544585987261123</v>
      </c>
      <c r="O26" s="65">
        <v>0.22668789808917195</v>
      </c>
      <c r="P26" s="65">
        <v>4.9977707006369414</v>
      </c>
      <c r="Q26" s="65">
        <v>2.2284076433120998</v>
      </c>
      <c r="R26" s="65">
        <v>0.609076433121019</v>
      </c>
      <c r="S26" s="65">
        <v>4.3886942675159224</v>
      </c>
      <c r="T26" s="65">
        <v>0.69474522292993601</v>
      </c>
      <c r="U26" s="65">
        <v>75.204331210190958</v>
      </c>
    </row>
    <row r="27" spans="1:23" x14ac:dyDescent="0.25">
      <c r="A27" s="62" t="s">
        <v>334</v>
      </c>
      <c r="C27" s="63"/>
      <c r="J27" s="65">
        <v>12.05</v>
      </c>
      <c r="K27" s="65">
        <v>0.61</v>
      </c>
      <c r="L27" s="65">
        <v>108.15</v>
      </c>
      <c r="M27" s="65">
        <v>66.790000000000006</v>
      </c>
      <c r="N27" s="65">
        <v>0.83</v>
      </c>
      <c r="O27" s="65">
        <v>0.27</v>
      </c>
      <c r="P27" s="65">
        <v>5.0199999999999996</v>
      </c>
      <c r="Q27" s="65">
        <v>2.4700000000000002</v>
      </c>
      <c r="R27" s="65">
        <v>0.67</v>
      </c>
      <c r="S27" s="65">
        <v>4.34</v>
      </c>
      <c r="T27" s="65">
        <v>0.73</v>
      </c>
      <c r="U27" s="65">
        <v>70.62</v>
      </c>
    </row>
    <row r="28" spans="1:23" x14ac:dyDescent="0.25">
      <c r="A28" s="62" t="s">
        <v>339</v>
      </c>
      <c r="C28" s="63"/>
      <c r="J28" s="65">
        <v>12.37</v>
      </c>
      <c r="K28" s="65">
        <v>0.69</v>
      </c>
      <c r="L28" s="65">
        <v>114.25</v>
      </c>
      <c r="M28" s="65">
        <v>69.09</v>
      </c>
      <c r="N28" s="65">
        <v>0.9</v>
      </c>
      <c r="O28" s="65">
        <v>0.28999999999999998</v>
      </c>
      <c r="P28" s="65">
        <v>5.1100000000000003</v>
      </c>
      <c r="Q28" s="65">
        <v>2.61</v>
      </c>
      <c r="R28" s="65">
        <v>0.79</v>
      </c>
      <c r="S28" s="65">
        <v>4.32</v>
      </c>
      <c r="T28" s="65">
        <v>0.73</v>
      </c>
      <c r="U28" s="65">
        <v>68.41</v>
      </c>
    </row>
    <row r="29" spans="1:23" x14ac:dyDescent="0.25">
      <c r="A29" s="62" t="s">
        <v>341</v>
      </c>
      <c r="C29" s="63"/>
      <c r="J29" s="65">
        <v>12.54</v>
      </c>
      <c r="K29" s="65">
        <v>7.0999999999999994E-2</v>
      </c>
      <c r="L29" s="65">
        <v>128.91999999999999</v>
      </c>
      <c r="M29" s="65">
        <v>70.819999999999993</v>
      </c>
      <c r="N29" s="65">
        <v>0.94</v>
      </c>
      <c r="O29" s="65">
        <v>0.35</v>
      </c>
      <c r="P29" s="65">
        <v>5.2</v>
      </c>
      <c r="Q29" s="65">
        <v>2.69</v>
      </c>
      <c r="R29" s="65">
        <v>0.87</v>
      </c>
      <c r="S29" s="65">
        <v>4.33</v>
      </c>
      <c r="T29" s="65">
        <v>0.68</v>
      </c>
      <c r="U29" s="65">
        <v>67.959999999999994</v>
      </c>
    </row>
    <row r="30" spans="1:23" x14ac:dyDescent="0.25">
      <c r="A30" s="62" t="s">
        <v>342</v>
      </c>
      <c r="C30" s="63"/>
      <c r="J30" s="65">
        <v>12.53</v>
      </c>
      <c r="K30" s="65">
        <v>0.78</v>
      </c>
      <c r="L30" s="65">
        <v>112.07</v>
      </c>
      <c r="M30" s="65">
        <v>69.48</v>
      </c>
      <c r="N30" s="65">
        <v>0.86</v>
      </c>
      <c r="O30" s="65">
        <v>0.27</v>
      </c>
      <c r="P30" s="65">
        <v>5.55</v>
      </c>
      <c r="Q30" s="65">
        <v>3.09</v>
      </c>
      <c r="R30" s="65">
        <v>1.22</v>
      </c>
      <c r="S30" s="65">
        <v>4.33</v>
      </c>
      <c r="T30" s="65">
        <v>0.5</v>
      </c>
      <c r="U30" s="65">
        <v>66.12</v>
      </c>
    </row>
    <row r="31" spans="1:23" x14ac:dyDescent="0.25">
      <c r="A31" s="62" t="s">
        <v>347</v>
      </c>
      <c r="C31" s="63"/>
      <c r="J31" s="65">
        <v>12.79</v>
      </c>
      <c r="K31" s="65">
        <v>0.84</v>
      </c>
      <c r="L31" s="65">
        <v>124.29</v>
      </c>
      <c r="M31" s="65">
        <v>70.41</v>
      </c>
      <c r="N31" s="65">
        <v>0.86</v>
      </c>
      <c r="O31" s="65">
        <v>0.22</v>
      </c>
      <c r="P31" s="65">
        <v>5.59</v>
      </c>
      <c r="Q31" s="65">
        <v>3.33</v>
      </c>
      <c r="R31" s="65">
        <v>1.27</v>
      </c>
      <c r="S31" s="65">
        <v>4.3099999999999996</v>
      </c>
      <c r="T31" s="65">
        <v>0.71</v>
      </c>
      <c r="U31" s="65">
        <v>63.7</v>
      </c>
      <c r="W31" s="69"/>
    </row>
    <row r="32" spans="1:23" x14ac:dyDescent="0.25">
      <c r="A32" s="62" t="s">
        <v>350</v>
      </c>
      <c r="C32" s="63"/>
      <c r="J32" s="65">
        <f t="shared" ref="J32:U32" si="0">AVERAGE(J35:J325)</f>
        <v>13.071340206185569</v>
      </c>
      <c r="K32" s="65">
        <f t="shared" si="0"/>
        <v>0.67526908478107683</v>
      </c>
      <c r="L32" s="65">
        <f t="shared" si="0"/>
        <v>146.31123711340211</v>
      </c>
      <c r="M32" s="65">
        <f t="shared" si="0"/>
        <v>71.193092783505136</v>
      </c>
      <c r="N32" s="65">
        <f t="shared" si="0"/>
        <v>0.92927835051546437</v>
      </c>
      <c r="O32" s="65">
        <f t="shared" si="0"/>
        <v>0.23099656357388321</v>
      </c>
      <c r="P32" s="65">
        <f t="shared" si="0"/>
        <v>5.6818900343642618</v>
      </c>
      <c r="Q32" s="65">
        <f t="shared" si="0"/>
        <v>3.4297594501718205</v>
      </c>
      <c r="R32" s="65">
        <f t="shared" si="0"/>
        <v>1.3208934707903777</v>
      </c>
      <c r="S32" s="65">
        <f t="shared" si="0"/>
        <v>4.3609965635738854</v>
      </c>
      <c r="T32" s="65">
        <f t="shared" si="0"/>
        <v>0.72704467353951907</v>
      </c>
      <c r="U32" s="65">
        <f t="shared" si="0"/>
        <v>62.792680412371155</v>
      </c>
      <c r="W32" s="69"/>
    </row>
    <row r="33" spans="1:21" x14ac:dyDescent="0.25">
      <c r="A33" s="62"/>
      <c r="C33" s="63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x14ac:dyDescent="0.25">
      <c r="A34" s="4"/>
      <c r="C34" s="1"/>
      <c r="D34" s="23"/>
      <c r="E34" s="23"/>
      <c r="F34" s="44"/>
      <c r="G34" s="23"/>
      <c r="H34" s="23"/>
      <c r="I34" s="23"/>
      <c r="J34" s="44"/>
      <c r="K34" s="44"/>
      <c r="L34" s="44"/>
      <c r="N34" s="44"/>
      <c r="O34" s="44"/>
      <c r="P34" s="44"/>
      <c r="Q34" s="44"/>
      <c r="R34" s="44"/>
      <c r="S34" s="44"/>
      <c r="T34" s="44"/>
      <c r="U34" s="44"/>
    </row>
    <row r="35" spans="1:21" x14ac:dyDescent="0.25">
      <c r="A35" s="70" t="s">
        <v>35</v>
      </c>
      <c r="B35" s="70">
        <v>68659</v>
      </c>
      <c r="C35" s="71">
        <v>187889</v>
      </c>
      <c r="D35" s="72">
        <v>2549.5500000000002</v>
      </c>
      <c r="E35" s="72">
        <v>1485.64</v>
      </c>
      <c r="F35" s="72">
        <f t="shared" ref="F35" si="1">G35/(L35/100)</f>
        <v>5.5693779904306231</v>
      </c>
      <c r="G35" s="72">
        <v>8.73</v>
      </c>
      <c r="H35" s="72">
        <v>2264.58</v>
      </c>
      <c r="I35" s="72">
        <v>247.55</v>
      </c>
      <c r="J35" s="73">
        <v>9.7100000000000009</v>
      </c>
      <c r="K35" s="73">
        <f t="shared" ref="K35" si="2">(F35/E35)*100</f>
        <v>0.3748807241613461</v>
      </c>
      <c r="L35" s="73">
        <v>156.75</v>
      </c>
      <c r="M35" s="73">
        <v>65.599999999999994</v>
      </c>
      <c r="N35" s="73">
        <v>0.59</v>
      </c>
      <c r="O35" s="73">
        <v>0.21</v>
      </c>
      <c r="P35" s="73">
        <v>4.28</v>
      </c>
      <c r="Q35" s="73">
        <v>4.05</v>
      </c>
      <c r="R35" s="73">
        <v>1.8</v>
      </c>
      <c r="S35" s="73">
        <f t="shared" ref="S35:S98" si="3">+P35-R35</f>
        <v>2.4800000000000004</v>
      </c>
      <c r="T35" s="73">
        <v>0.36</v>
      </c>
      <c r="U35" s="73">
        <v>58.11</v>
      </c>
    </row>
    <row r="36" spans="1:21" x14ac:dyDescent="0.25">
      <c r="A36" t="s">
        <v>47</v>
      </c>
      <c r="B36">
        <v>65728</v>
      </c>
      <c r="C36" s="1">
        <v>68713</v>
      </c>
      <c r="D36" s="48">
        <v>2437.9299999999998</v>
      </c>
      <c r="E36" s="48">
        <v>450.84</v>
      </c>
      <c r="F36" s="56">
        <f t="shared" ref="F36:F79" si="4">G36/(L36/100)</f>
        <v>0.69776456906577078</v>
      </c>
      <c r="G36" s="48">
        <v>0.54</v>
      </c>
      <c r="H36" s="48">
        <v>2228.2600000000002</v>
      </c>
      <c r="I36" s="48">
        <v>211.37</v>
      </c>
      <c r="J36" s="9">
        <v>8.67</v>
      </c>
      <c r="K36" s="44">
        <f t="shared" ref="K36:K98" si="5">(F36/E36)*100</f>
        <v>0.15476988933230654</v>
      </c>
      <c r="L36" s="9">
        <v>77.39</v>
      </c>
      <c r="M36" s="9">
        <v>20.23</v>
      </c>
      <c r="N36" s="9">
        <v>0.12</v>
      </c>
      <c r="O36" s="9">
        <v>0.02</v>
      </c>
      <c r="P36" s="9">
        <v>3.86</v>
      </c>
      <c r="Q36" s="9">
        <v>3.35</v>
      </c>
      <c r="R36" s="9">
        <v>2.84</v>
      </c>
      <c r="S36" s="73">
        <f t="shared" si="3"/>
        <v>1.02</v>
      </c>
      <c r="T36" s="9">
        <v>0.36</v>
      </c>
      <c r="U36" s="9">
        <v>15.21</v>
      </c>
    </row>
    <row r="37" spans="1:21" x14ac:dyDescent="0.25">
      <c r="A37" t="s">
        <v>42</v>
      </c>
      <c r="B37">
        <v>3413</v>
      </c>
      <c r="C37" s="1">
        <v>88138</v>
      </c>
      <c r="D37" s="48">
        <v>1580.38</v>
      </c>
      <c r="E37" s="48">
        <v>928.69</v>
      </c>
      <c r="F37" s="56">
        <f t="shared" si="4"/>
        <v>4.660542236164015</v>
      </c>
      <c r="G37" s="48">
        <v>2.08</v>
      </c>
      <c r="H37" s="48">
        <v>1387.86</v>
      </c>
      <c r="I37" s="48">
        <v>177.53</v>
      </c>
      <c r="J37" s="9">
        <v>11.23</v>
      </c>
      <c r="K37" s="44">
        <f t="shared" si="5"/>
        <v>0.50184046734260246</v>
      </c>
      <c r="L37" s="9">
        <v>44.63</v>
      </c>
      <c r="M37" s="9">
        <v>66.92</v>
      </c>
      <c r="N37" s="9">
        <v>0.22</v>
      </c>
      <c r="O37" s="9">
        <v>0.13</v>
      </c>
      <c r="P37" s="9">
        <v>4.28</v>
      </c>
      <c r="Q37" s="9">
        <v>3.23</v>
      </c>
      <c r="R37" s="9">
        <v>1.44</v>
      </c>
      <c r="S37" s="73">
        <f t="shared" si="3"/>
        <v>2.8400000000000003</v>
      </c>
      <c r="T37" s="9">
        <v>0.97</v>
      </c>
      <c r="U37" s="9">
        <v>52.28</v>
      </c>
    </row>
    <row r="38" spans="1:21" x14ac:dyDescent="0.25">
      <c r="A38" t="s">
        <v>88</v>
      </c>
      <c r="B38">
        <v>68453</v>
      </c>
      <c r="C38" s="1">
        <v>66557</v>
      </c>
      <c r="D38" s="48">
        <v>1277.19</v>
      </c>
      <c r="E38" s="48">
        <v>932.21</v>
      </c>
      <c r="F38" s="56">
        <f t="shared" si="4"/>
        <v>2.7074749852854616</v>
      </c>
      <c r="G38" s="48">
        <v>1.38</v>
      </c>
      <c r="H38" s="48">
        <v>1111.71</v>
      </c>
      <c r="I38" s="48">
        <v>154.26</v>
      </c>
      <c r="J38" s="9">
        <v>12.08</v>
      </c>
      <c r="K38" s="44">
        <f t="shared" si="5"/>
        <v>0.2904361662378071</v>
      </c>
      <c r="L38" s="9">
        <v>50.97</v>
      </c>
      <c r="M38" s="9">
        <v>83.85</v>
      </c>
      <c r="N38" s="9">
        <v>0.15</v>
      </c>
      <c r="O38" s="9">
        <v>0.16</v>
      </c>
      <c r="P38" s="9">
        <v>4.71</v>
      </c>
      <c r="Q38" s="9">
        <v>3.48</v>
      </c>
      <c r="R38" s="9">
        <v>1.62</v>
      </c>
      <c r="S38" s="73">
        <f t="shared" si="3"/>
        <v>3.09</v>
      </c>
      <c r="T38" s="9">
        <v>0.98</v>
      </c>
      <c r="U38" s="9">
        <v>50.65</v>
      </c>
    </row>
    <row r="39" spans="1:21" x14ac:dyDescent="0.25">
      <c r="A39" t="s">
        <v>48</v>
      </c>
      <c r="B39">
        <v>68511</v>
      </c>
      <c r="C39" s="1">
        <v>69921</v>
      </c>
      <c r="D39" s="48">
        <v>1033.19</v>
      </c>
      <c r="E39" s="48">
        <v>910.47</v>
      </c>
      <c r="F39" s="56">
        <f t="shared" si="4"/>
        <v>5.0509640979030062</v>
      </c>
      <c r="G39" s="48">
        <v>7.78</v>
      </c>
      <c r="H39" s="48">
        <v>889.64</v>
      </c>
      <c r="I39" s="48">
        <v>94.54</v>
      </c>
      <c r="J39" s="9">
        <v>9.15</v>
      </c>
      <c r="K39" s="44">
        <f t="shared" si="5"/>
        <v>0.55476447306369303</v>
      </c>
      <c r="L39" s="9">
        <v>154.03</v>
      </c>
      <c r="M39" s="9">
        <v>102.34</v>
      </c>
      <c r="N39" s="9">
        <v>0.85</v>
      </c>
      <c r="O39" s="9">
        <v>0.2</v>
      </c>
      <c r="P39" s="9">
        <v>4.66</v>
      </c>
      <c r="Q39" s="9">
        <v>3.37</v>
      </c>
      <c r="R39" s="9">
        <v>2.64</v>
      </c>
      <c r="S39" s="73">
        <f t="shared" si="3"/>
        <v>2.02</v>
      </c>
      <c r="T39" s="9">
        <v>0.24</v>
      </c>
      <c r="U39" s="9">
        <v>46.86</v>
      </c>
    </row>
    <row r="40" spans="1:21" x14ac:dyDescent="0.25">
      <c r="A40" t="s">
        <v>81</v>
      </c>
      <c r="B40">
        <v>68657</v>
      </c>
      <c r="C40" s="1">
        <v>52570</v>
      </c>
      <c r="D40" s="48">
        <v>690.17</v>
      </c>
      <c r="E40" s="48">
        <v>540.45000000000005</v>
      </c>
      <c r="F40" s="56">
        <f t="shared" si="4"/>
        <v>2.3741265006271277</v>
      </c>
      <c r="G40" s="48">
        <v>2.65</v>
      </c>
      <c r="H40" s="48">
        <v>578.29999999999995</v>
      </c>
      <c r="I40" s="48">
        <v>86.28</v>
      </c>
      <c r="J40" s="9">
        <v>12.49</v>
      </c>
      <c r="K40" s="44">
        <f t="shared" si="5"/>
        <v>0.43928698318570225</v>
      </c>
      <c r="L40" s="9">
        <v>111.62</v>
      </c>
      <c r="M40" s="9">
        <v>93.46</v>
      </c>
      <c r="N40" s="9">
        <v>0.49</v>
      </c>
      <c r="O40" s="9">
        <v>0.34</v>
      </c>
      <c r="P40" s="9">
        <v>5.61</v>
      </c>
      <c r="Q40" s="9">
        <v>4.93</v>
      </c>
      <c r="R40" s="9">
        <v>1.77</v>
      </c>
      <c r="S40" s="73">
        <f t="shared" si="3"/>
        <v>3.8400000000000003</v>
      </c>
      <c r="T40" s="9">
        <v>0.27</v>
      </c>
      <c r="U40" s="9">
        <v>72.05</v>
      </c>
    </row>
    <row r="41" spans="1:21" x14ac:dyDescent="0.25">
      <c r="A41" t="s">
        <v>53</v>
      </c>
      <c r="B41">
        <v>60457</v>
      </c>
      <c r="C41" s="1">
        <v>24087</v>
      </c>
      <c r="D41" s="48">
        <v>493.5</v>
      </c>
      <c r="E41" s="48">
        <v>254.66</v>
      </c>
      <c r="F41" s="56">
        <f t="shared" si="4"/>
        <v>0.90655509065550899</v>
      </c>
      <c r="G41" s="48">
        <v>0.39</v>
      </c>
      <c r="H41" s="48">
        <v>438.04</v>
      </c>
      <c r="I41" s="48">
        <v>51.86</v>
      </c>
      <c r="J41" s="9">
        <v>10.51</v>
      </c>
      <c r="K41" s="44">
        <f t="shared" si="5"/>
        <v>0.35598644885553637</v>
      </c>
      <c r="L41" s="9">
        <v>43.02</v>
      </c>
      <c r="M41" s="9">
        <v>58.14</v>
      </c>
      <c r="N41" s="9">
        <v>0.15</v>
      </c>
      <c r="O41" s="9">
        <v>0.15</v>
      </c>
      <c r="P41" s="9">
        <v>5.45</v>
      </c>
      <c r="Q41" s="9">
        <v>2.76</v>
      </c>
      <c r="R41" s="9">
        <v>1.52</v>
      </c>
      <c r="S41" s="73">
        <f t="shared" si="3"/>
        <v>3.93</v>
      </c>
      <c r="T41" s="9">
        <v>0.9</v>
      </c>
      <c r="U41" s="9">
        <v>53.26</v>
      </c>
    </row>
    <row r="42" spans="1:21" x14ac:dyDescent="0.25">
      <c r="A42" t="s">
        <v>73</v>
      </c>
      <c r="B42">
        <v>68479</v>
      </c>
      <c r="C42" s="1">
        <v>26885</v>
      </c>
      <c r="D42" s="48">
        <v>353.82</v>
      </c>
      <c r="E42" s="48">
        <v>313.93</v>
      </c>
      <c r="F42" s="56">
        <f t="shared" si="4"/>
        <v>1.3865491771413763</v>
      </c>
      <c r="G42" s="48">
        <v>1.07</v>
      </c>
      <c r="H42" s="48">
        <v>312.92</v>
      </c>
      <c r="I42" s="48">
        <v>31.68</v>
      </c>
      <c r="J42" s="9">
        <v>8.94</v>
      </c>
      <c r="K42" s="44">
        <f t="shared" si="5"/>
        <v>0.44167463356206044</v>
      </c>
      <c r="L42" s="9">
        <v>77.17</v>
      </c>
      <c r="M42" s="9">
        <v>100.32</v>
      </c>
      <c r="N42" s="9">
        <v>0.34</v>
      </c>
      <c r="O42" s="9">
        <v>0.25</v>
      </c>
      <c r="P42" s="9">
        <v>4.8099999999999996</v>
      </c>
      <c r="Q42" s="9">
        <v>5.26</v>
      </c>
      <c r="R42" s="9">
        <v>1.51</v>
      </c>
      <c r="S42" s="73">
        <f t="shared" si="3"/>
        <v>3.3</v>
      </c>
      <c r="T42" s="9">
        <v>0.34</v>
      </c>
      <c r="U42" s="9">
        <v>66.3</v>
      </c>
    </row>
    <row r="43" spans="1:21" x14ac:dyDescent="0.25">
      <c r="A43" t="s">
        <v>86</v>
      </c>
      <c r="B43">
        <v>24029</v>
      </c>
      <c r="C43" s="1">
        <v>19039</v>
      </c>
      <c r="D43" s="48">
        <v>350.28</v>
      </c>
      <c r="E43" s="48">
        <v>283.52</v>
      </c>
      <c r="F43" s="56">
        <f t="shared" si="4"/>
        <v>2.3255813953488373</v>
      </c>
      <c r="G43" s="48">
        <v>0.48</v>
      </c>
      <c r="H43" s="48">
        <v>263.02999999999997</v>
      </c>
      <c r="I43" s="48">
        <v>32.159999999999997</v>
      </c>
      <c r="J43" s="9">
        <v>9.16</v>
      </c>
      <c r="K43" s="44">
        <f t="shared" si="5"/>
        <v>0.82025303165520513</v>
      </c>
      <c r="L43" s="9">
        <v>20.64</v>
      </c>
      <c r="M43" s="9">
        <v>107.79</v>
      </c>
      <c r="N43" s="9">
        <v>0.17</v>
      </c>
      <c r="O43" s="9">
        <v>0.19</v>
      </c>
      <c r="P43" s="9">
        <v>4.5199999999999996</v>
      </c>
      <c r="Q43" s="9">
        <v>3.27</v>
      </c>
      <c r="R43" s="9">
        <v>2.1800000000000002</v>
      </c>
      <c r="S43" s="73">
        <f t="shared" si="3"/>
        <v>2.3399999999999994</v>
      </c>
      <c r="T43" s="9">
        <v>0.18</v>
      </c>
      <c r="U43" s="9">
        <v>52.98</v>
      </c>
    </row>
    <row r="44" spans="1:21" x14ac:dyDescent="0.25">
      <c r="A44" t="s">
        <v>49</v>
      </c>
      <c r="B44">
        <v>1148</v>
      </c>
      <c r="C44" s="1">
        <v>29810</v>
      </c>
      <c r="D44" s="48">
        <v>341.57</v>
      </c>
      <c r="E44" s="48">
        <v>248.98</v>
      </c>
      <c r="F44" s="56">
        <f t="shared" si="4"/>
        <v>2.0478890989287968</v>
      </c>
      <c r="G44" s="48">
        <v>0.65</v>
      </c>
      <c r="H44" s="48">
        <v>304.85000000000002</v>
      </c>
      <c r="I44" s="48">
        <v>30.43</v>
      </c>
      <c r="J44" s="9">
        <v>8.91</v>
      </c>
      <c r="K44" s="44">
        <f t="shared" si="5"/>
        <v>0.82251148643617844</v>
      </c>
      <c r="L44" s="9">
        <v>31.74</v>
      </c>
      <c r="M44" s="9">
        <v>81.67</v>
      </c>
      <c r="N44" s="9">
        <v>0.26</v>
      </c>
      <c r="O44" s="9">
        <v>0.47</v>
      </c>
      <c r="P44" s="9">
        <v>5.52</v>
      </c>
      <c r="Q44" s="9">
        <v>4.18</v>
      </c>
      <c r="R44" s="9">
        <v>1.46</v>
      </c>
      <c r="S44" s="73">
        <f t="shared" si="3"/>
        <v>4.0599999999999996</v>
      </c>
      <c r="T44" s="9">
        <v>0.7</v>
      </c>
      <c r="U44" s="9">
        <v>59.47</v>
      </c>
    </row>
    <row r="45" spans="1:21" x14ac:dyDescent="0.25">
      <c r="A45" t="s">
        <v>100</v>
      </c>
      <c r="B45">
        <v>22</v>
      </c>
      <c r="C45" s="1">
        <v>21933</v>
      </c>
      <c r="D45" s="48">
        <v>329.62</v>
      </c>
      <c r="E45" s="48">
        <v>243.21</v>
      </c>
      <c r="F45" s="56">
        <f t="shared" si="4"/>
        <v>1.6642754662840744</v>
      </c>
      <c r="G45" s="48">
        <v>0.57999999999999996</v>
      </c>
      <c r="H45" s="48">
        <v>275.44</v>
      </c>
      <c r="I45" s="48">
        <v>52.53</v>
      </c>
      <c r="J45" s="9">
        <v>15.92</v>
      </c>
      <c r="K45" s="44">
        <f t="shared" si="5"/>
        <v>0.68429565654540292</v>
      </c>
      <c r="L45" s="9">
        <v>34.85</v>
      </c>
      <c r="M45" s="9">
        <v>88.3</v>
      </c>
      <c r="N45" s="9">
        <v>0.24</v>
      </c>
      <c r="O45" s="9">
        <v>0.15</v>
      </c>
      <c r="P45" s="9">
        <v>5.65</v>
      </c>
      <c r="Q45" s="9">
        <v>4.8099999999999996</v>
      </c>
      <c r="R45" s="9">
        <v>2.0699999999999998</v>
      </c>
      <c r="S45" s="73">
        <f t="shared" si="3"/>
        <v>3.5800000000000005</v>
      </c>
      <c r="T45" s="9">
        <v>1.56</v>
      </c>
      <c r="U45" s="9">
        <v>42.33</v>
      </c>
    </row>
    <row r="46" spans="1:21" x14ac:dyDescent="0.25">
      <c r="A46" s="4">
        <v>360</v>
      </c>
      <c r="B46">
        <v>7723</v>
      </c>
      <c r="C46" s="1">
        <v>19157</v>
      </c>
      <c r="D46" s="48">
        <v>304.5</v>
      </c>
      <c r="E46" s="48">
        <v>189.51</v>
      </c>
      <c r="F46" s="56">
        <f t="shared" si="4"/>
        <v>1.6228412739737914</v>
      </c>
      <c r="G46" s="48">
        <v>1.87</v>
      </c>
      <c r="H46" s="48">
        <v>271.49</v>
      </c>
      <c r="I46" s="48">
        <v>27.98</v>
      </c>
      <c r="J46" s="9">
        <v>9.18</v>
      </c>
      <c r="K46" s="44">
        <f t="shared" si="5"/>
        <v>0.85633543030647008</v>
      </c>
      <c r="L46" s="9">
        <v>115.23</v>
      </c>
      <c r="M46" s="9">
        <v>69.81</v>
      </c>
      <c r="N46" s="9">
        <v>0.99</v>
      </c>
      <c r="O46" s="9">
        <v>0.19</v>
      </c>
      <c r="P46" s="9">
        <v>5.43</v>
      </c>
      <c r="Q46" s="9">
        <v>2.21</v>
      </c>
      <c r="R46" s="9">
        <v>0.8</v>
      </c>
      <c r="S46" s="73">
        <f t="shared" si="3"/>
        <v>4.63</v>
      </c>
      <c r="T46" s="9">
        <v>0.32</v>
      </c>
      <c r="U46" s="9">
        <v>77.59</v>
      </c>
    </row>
    <row r="47" spans="1:21" x14ac:dyDescent="0.25">
      <c r="A47" t="s">
        <v>60</v>
      </c>
      <c r="B47">
        <v>4043</v>
      </c>
      <c r="C47" s="1">
        <v>26137</v>
      </c>
      <c r="D47" s="48">
        <v>267.63</v>
      </c>
      <c r="E47" s="48">
        <v>154.16999999999999</v>
      </c>
      <c r="F47" s="56">
        <f t="shared" si="4"/>
        <v>0.88017482092995014</v>
      </c>
      <c r="G47" s="48">
        <v>1.45</v>
      </c>
      <c r="H47" s="48">
        <v>243.66</v>
      </c>
      <c r="I47" s="48">
        <v>26.56</v>
      </c>
      <c r="J47" s="9">
        <v>9.91</v>
      </c>
      <c r="K47" s="44">
        <f t="shared" si="5"/>
        <v>0.57091186413047301</v>
      </c>
      <c r="L47" s="9">
        <v>164.74</v>
      </c>
      <c r="M47" s="9">
        <v>63.27</v>
      </c>
      <c r="N47" s="9">
        <v>0.94</v>
      </c>
      <c r="O47" s="9">
        <v>0.15</v>
      </c>
      <c r="P47" s="9">
        <v>5.78</v>
      </c>
      <c r="Q47" s="9">
        <v>2.91</v>
      </c>
      <c r="R47" s="9">
        <v>1.04</v>
      </c>
      <c r="S47" s="73">
        <f t="shared" si="3"/>
        <v>4.74</v>
      </c>
      <c r="T47" s="9">
        <v>0.5</v>
      </c>
      <c r="U47" s="9">
        <v>72.56</v>
      </c>
    </row>
    <row r="48" spans="1:21" x14ac:dyDescent="0.25">
      <c r="A48" t="s">
        <v>33</v>
      </c>
      <c r="B48">
        <v>61256</v>
      </c>
      <c r="C48" s="1">
        <v>17442</v>
      </c>
      <c r="D48" s="48">
        <v>184.24</v>
      </c>
      <c r="E48" s="48">
        <v>124.07</v>
      </c>
      <c r="F48" s="56">
        <f t="shared" si="4"/>
        <v>1.9191382841538343</v>
      </c>
      <c r="G48" s="48">
        <v>2.5299999999999998</v>
      </c>
      <c r="H48" s="48">
        <v>153.25</v>
      </c>
      <c r="I48" s="48">
        <v>14.91</v>
      </c>
      <c r="J48" s="9">
        <v>8.07</v>
      </c>
      <c r="K48" s="44">
        <f t="shared" si="5"/>
        <v>1.5468189603883569</v>
      </c>
      <c r="L48" s="9">
        <v>131.83000000000001</v>
      </c>
      <c r="M48" s="9">
        <v>80.959999999999994</v>
      </c>
      <c r="N48" s="9">
        <v>2.04</v>
      </c>
      <c r="O48" s="9">
        <v>0.46</v>
      </c>
      <c r="P48" s="9">
        <v>6</v>
      </c>
      <c r="Q48" s="9">
        <v>1.53</v>
      </c>
      <c r="R48" s="9">
        <v>1.1299999999999999</v>
      </c>
      <c r="S48" s="73">
        <f t="shared" si="3"/>
        <v>4.87</v>
      </c>
      <c r="T48" s="9">
        <v>0</v>
      </c>
      <c r="U48" s="9">
        <v>74.33</v>
      </c>
    </row>
    <row r="49" spans="1:21" x14ac:dyDescent="0.25">
      <c r="A49" t="s">
        <v>87</v>
      </c>
      <c r="B49">
        <v>854</v>
      </c>
      <c r="C49" s="1">
        <v>12826</v>
      </c>
      <c r="D49" s="48">
        <v>169.05</v>
      </c>
      <c r="E49" s="48">
        <v>117</v>
      </c>
      <c r="F49" s="56">
        <f t="shared" si="4"/>
        <v>0.72546773577701407</v>
      </c>
      <c r="G49" s="48">
        <v>0.76</v>
      </c>
      <c r="H49" s="48">
        <v>156.21</v>
      </c>
      <c r="I49" s="48">
        <v>12.27</v>
      </c>
      <c r="J49" s="9">
        <v>7.26</v>
      </c>
      <c r="K49" s="44">
        <f t="shared" si="5"/>
        <v>0.62005789382650778</v>
      </c>
      <c r="L49" s="9">
        <v>104.76</v>
      </c>
      <c r="M49" s="9">
        <v>74.900000000000006</v>
      </c>
      <c r="N49" s="9">
        <v>0.65</v>
      </c>
      <c r="O49" s="9">
        <v>0.57999999999999996</v>
      </c>
      <c r="P49" s="9">
        <v>5.6</v>
      </c>
      <c r="Q49" s="9">
        <v>2.96</v>
      </c>
      <c r="R49" s="9">
        <v>1.23</v>
      </c>
      <c r="S49" s="73">
        <f t="shared" si="3"/>
        <v>4.3699999999999992</v>
      </c>
      <c r="T49" s="9">
        <v>0</v>
      </c>
      <c r="U49" s="9">
        <v>75.88</v>
      </c>
    </row>
    <row r="50" spans="1:21" x14ac:dyDescent="0.25">
      <c r="A50" t="s">
        <v>51</v>
      </c>
      <c r="B50">
        <v>1309</v>
      </c>
      <c r="C50" s="1">
        <v>10306</v>
      </c>
      <c r="D50" s="48">
        <v>153.91</v>
      </c>
      <c r="E50" s="48">
        <v>66.099999999999994</v>
      </c>
      <c r="F50" s="56">
        <f t="shared" si="4"/>
        <v>0.86070215175537934</v>
      </c>
      <c r="G50" s="48">
        <v>0.76</v>
      </c>
      <c r="H50" s="48">
        <v>135.41999999999999</v>
      </c>
      <c r="I50" s="48">
        <v>16.55</v>
      </c>
      <c r="J50" s="9">
        <v>10.76</v>
      </c>
      <c r="K50" s="44">
        <f t="shared" si="5"/>
        <v>1.3021212583288646</v>
      </c>
      <c r="L50" s="9">
        <v>88.3</v>
      </c>
      <c r="M50" s="9">
        <v>48.81</v>
      </c>
      <c r="N50" s="9">
        <v>1.1599999999999999</v>
      </c>
      <c r="O50" s="9">
        <v>0.08</v>
      </c>
      <c r="P50" s="9">
        <v>5.64</v>
      </c>
      <c r="Q50" s="9">
        <v>2.19</v>
      </c>
      <c r="R50" s="9">
        <v>1</v>
      </c>
      <c r="S50" s="73">
        <f t="shared" si="3"/>
        <v>4.6399999999999997</v>
      </c>
      <c r="T50" s="9">
        <v>0.43</v>
      </c>
      <c r="U50" s="9">
        <v>71.89</v>
      </c>
    </row>
    <row r="51" spans="1:21" x14ac:dyDescent="0.25">
      <c r="A51" t="s">
        <v>64</v>
      </c>
      <c r="B51">
        <v>14388</v>
      </c>
      <c r="C51" s="1">
        <v>16529</v>
      </c>
      <c r="D51" s="48">
        <v>146.63999999999999</v>
      </c>
      <c r="E51" s="48">
        <v>65.239999999999995</v>
      </c>
      <c r="F51" s="56">
        <f t="shared" si="4"/>
        <v>0.91438071487946804</v>
      </c>
      <c r="G51" s="48">
        <v>0.88</v>
      </c>
      <c r="H51" s="48">
        <v>125.37</v>
      </c>
      <c r="I51" s="48">
        <v>18.64</v>
      </c>
      <c r="J51" s="9">
        <v>12.69</v>
      </c>
      <c r="K51" s="44">
        <f t="shared" si="5"/>
        <v>1.4015645537698775</v>
      </c>
      <c r="L51" s="9">
        <v>96.24</v>
      </c>
      <c r="M51" s="9">
        <v>52.03</v>
      </c>
      <c r="N51" s="9">
        <v>1.34</v>
      </c>
      <c r="O51" s="9">
        <v>0.06</v>
      </c>
      <c r="P51" s="9">
        <v>5.4</v>
      </c>
      <c r="Q51" s="9">
        <v>2.89</v>
      </c>
      <c r="R51" s="9">
        <v>0.56999999999999995</v>
      </c>
      <c r="S51" s="73">
        <f t="shared" si="3"/>
        <v>4.83</v>
      </c>
      <c r="T51" s="9">
        <v>0.74</v>
      </c>
      <c r="U51" s="9">
        <v>74.739999999999995</v>
      </c>
    </row>
    <row r="52" spans="1:21" x14ac:dyDescent="0.25">
      <c r="A52" t="s">
        <v>56</v>
      </c>
      <c r="B52">
        <v>42</v>
      </c>
      <c r="C52" s="1">
        <v>14295</v>
      </c>
      <c r="D52" s="48">
        <v>145.54</v>
      </c>
      <c r="E52" s="48">
        <v>81.48</v>
      </c>
      <c r="F52" s="56">
        <f t="shared" si="4"/>
        <v>0.44163491513682024</v>
      </c>
      <c r="G52" s="48">
        <v>1.53</v>
      </c>
      <c r="H52" s="48">
        <v>127.97</v>
      </c>
      <c r="I52" s="48">
        <v>15.95</v>
      </c>
      <c r="J52" s="9">
        <v>10.95</v>
      </c>
      <c r="K52" s="44">
        <f t="shared" si="5"/>
        <v>0.54201634160139933</v>
      </c>
      <c r="L52" s="9">
        <v>346.44</v>
      </c>
      <c r="M52" s="9">
        <v>63.67</v>
      </c>
      <c r="N52" s="9">
        <v>1.87</v>
      </c>
      <c r="O52" s="9">
        <v>0.38</v>
      </c>
      <c r="P52" s="9">
        <v>5.38</v>
      </c>
      <c r="Q52" s="9">
        <v>3.42</v>
      </c>
      <c r="R52" s="9">
        <v>0.98</v>
      </c>
      <c r="S52" s="73">
        <f t="shared" si="3"/>
        <v>4.4000000000000004</v>
      </c>
      <c r="T52" s="9">
        <v>1.06</v>
      </c>
      <c r="U52" s="9">
        <v>61.6</v>
      </c>
    </row>
    <row r="53" spans="1:21" x14ac:dyDescent="0.25">
      <c r="A53" t="s">
        <v>57</v>
      </c>
      <c r="B53">
        <v>68662</v>
      </c>
      <c r="C53" s="1">
        <v>18124</v>
      </c>
      <c r="D53" s="48">
        <v>142.5</v>
      </c>
      <c r="E53" s="48">
        <v>108.33</v>
      </c>
      <c r="F53" s="56">
        <f t="shared" si="4"/>
        <v>1.4124905292780603</v>
      </c>
      <c r="G53" s="48">
        <v>2.61</v>
      </c>
      <c r="H53" s="48">
        <v>122.18</v>
      </c>
      <c r="I53" s="48">
        <v>13.02</v>
      </c>
      <c r="J53" s="9">
        <v>9.1199999999999992</v>
      </c>
      <c r="K53" s="44">
        <f t="shared" si="5"/>
        <v>1.3038775309499311</v>
      </c>
      <c r="L53" s="9">
        <v>184.78</v>
      </c>
      <c r="M53" s="9">
        <v>88.66</v>
      </c>
      <c r="N53" s="9">
        <v>2.41</v>
      </c>
      <c r="O53" s="9">
        <v>1.44</v>
      </c>
      <c r="P53" s="9">
        <v>5.38</v>
      </c>
      <c r="Q53" s="9">
        <v>6.16</v>
      </c>
      <c r="R53" s="9">
        <v>1.2</v>
      </c>
      <c r="S53" s="73">
        <f t="shared" si="3"/>
        <v>4.18</v>
      </c>
      <c r="T53" s="9">
        <v>0</v>
      </c>
      <c r="U53" s="9">
        <v>79.98</v>
      </c>
    </row>
    <row r="54" spans="1:21" x14ac:dyDescent="0.25">
      <c r="A54" t="s">
        <v>99</v>
      </c>
      <c r="B54">
        <v>7244</v>
      </c>
      <c r="C54" s="1">
        <v>11046</v>
      </c>
      <c r="D54" s="48">
        <v>130.28</v>
      </c>
      <c r="E54" s="48">
        <v>108.09</v>
      </c>
      <c r="F54" s="56">
        <f t="shared" si="4"/>
        <v>0.53246753246753242</v>
      </c>
      <c r="G54" s="48">
        <v>0.41</v>
      </c>
      <c r="H54" s="48">
        <v>116.01</v>
      </c>
      <c r="I54" s="48">
        <v>13.5</v>
      </c>
      <c r="J54" s="9">
        <v>10.37</v>
      </c>
      <c r="K54" s="44">
        <f t="shared" si="5"/>
        <v>0.49261498054170821</v>
      </c>
      <c r="L54" s="9">
        <v>77</v>
      </c>
      <c r="M54" s="9">
        <v>93.18</v>
      </c>
      <c r="N54" s="9">
        <v>0.38</v>
      </c>
      <c r="O54" s="9">
        <v>0.37</v>
      </c>
      <c r="P54" s="9">
        <v>5.32</v>
      </c>
      <c r="Q54" s="9">
        <v>4.0199999999999996</v>
      </c>
      <c r="R54" s="9">
        <v>1.08</v>
      </c>
      <c r="S54" s="73">
        <f t="shared" si="3"/>
        <v>4.24</v>
      </c>
      <c r="T54" s="9">
        <v>1.1399999999999999</v>
      </c>
      <c r="U54" s="9">
        <v>54.01</v>
      </c>
    </row>
    <row r="55" spans="1:21" x14ac:dyDescent="0.25">
      <c r="A55" t="s">
        <v>90</v>
      </c>
      <c r="B55">
        <v>24705</v>
      </c>
      <c r="C55" s="1">
        <v>9198</v>
      </c>
      <c r="D55" s="48">
        <v>124.6</v>
      </c>
      <c r="E55" s="48">
        <v>96.17</v>
      </c>
      <c r="F55" s="56">
        <f t="shared" si="4"/>
        <v>0.66990815775256618</v>
      </c>
      <c r="G55" s="48">
        <v>0.62</v>
      </c>
      <c r="H55" s="48">
        <v>109.13</v>
      </c>
      <c r="I55" s="48">
        <v>7.92</v>
      </c>
      <c r="J55" s="9">
        <v>6.34</v>
      </c>
      <c r="K55" s="44">
        <f t="shared" si="5"/>
        <v>0.69658745736983074</v>
      </c>
      <c r="L55" s="9">
        <v>92.55</v>
      </c>
      <c r="M55" s="9">
        <v>88.13</v>
      </c>
      <c r="N55" s="9">
        <v>0.65</v>
      </c>
      <c r="O55" s="9">
        <v>1.43</v>
      </c>
      <c r="P55" s="9">
        <v>6.89</v>
      </c>
      <c r="Q55" s="9">
        <v>4.8899999999999997</v>
      </c>
      <c r="R55" s="9">
        <v>2.0699999999999998</v>
      </c>
      <c r="S55" s="73">
        <f t="shared" si="3"/>
        <v>4.82</v>
      </c>
      <c r="T55" s="9">
        <v>0</v>
      </c>
      <c r="U55" s="9">
        <v>79.989999999999995</v>
      </c>
    </row>
    <row r="56" spans="1:21" x14ac:dyDescent="0.25">
      <c r="A56" t="s">
        <v>70</v>
      </c>
      <c r="B56">
        <v>1049</v>
      </c>
      <c r="C56" s="1">
        <v>6168</v>
      </c>
      <c r="D56" s="48">
        <v>99.19</v>
      </c>
      <c r="E56" s="48">
        <v>41.79</v>
      </c>
      <c r="F56" s="56">
        <f t="shared" si="4"/>
        <v>0.31948881789137373</v>
      </c>
      <c r="G56" s="48">
        <v>0.06</v>
      </c>
      <c r="H56" s="48">
        <v>87.83</v>
      </c>
      <c r="I56" s="48">
        <v>11.39</v>
      </c>
      <c r="J56" s="9">
        <v>11.49</v>
      </c>
      <c r="K56" s="44">
        <f t="shared" si="5"/>
        <v>0.76451021270967634</v>
      </c>
      <c r="L56" s="9">
        <v>18.78</v>
      </c>
      <c r="M56" s="9">
        <v>47.58</v>
      </c>
      <c r="N56" s="9">
        <v>0.15</v>
      </c>
      <c r="O56" s="9">
        <v>0.11</v>
      </c>
      <c r="P56" s="9">
        <v>5</v>
      </c>
      <c r="Q56" s="9">
        <v>3.22</v>
      </c>
      <c r="R56" s="9">
        <v>1.33</v>
      </c>
      <c r="S56" s="73">
        <f t="shared" si="3"/>
        <v>3.67</v>
      </c>
      <c r="T56" s="9">
        <v>0.8</v>
      </c>
      <c r="U56" s="9">
        <v>53.84</v>
      </c>
    </row>
    <row r="57" spans="1:21" x14ac:dyDescent="0.25">
      <c r="A57" t="s">
        <v>77</v>
      </c>
      <c r="B57">
        <v>2709</v>
      </c>
      <c r="C57" s="1">
        <v>5923</v>
      </c>
      <c r="D57" s="48">
        <v>97.89</v>
      </c>
      <c r="E57" s="48">
        <v>39.01</v>
      </c>
      <c r="F57" s="56">
        <f t="shared" si="4"/>
        <v>0.4065040650406504</v>
      </c>
      <c r="G57" s="48">
        <v>0.19</v>
      </c>
      <c r="H57" s="48">
        <v>86.21</v>
      </c>
      <c r="I57" s="48">
        <v>11.59</v>
      </c>
      <c r="J57" s="9">
        <v>11.81</v>
      </c>
      <c r="K57" s="44">
        <f t="shared" si="5"/>
        <v>1.0420509229445025</v>
      </c>
      <c r="L57" s="9">
        <v>46.74</v>
      </c>
      <c r="M57" s="9">
        <v>45.25</v>
      </c>
      <c r="N57" s="9">
        <v>0.48</v>
      </c>
      <c r="O57" s="9">
        <v>0.35</v>
      </c>
      <c r="P57" s="9">
        <v>4.9800000000000004</v>
      </c>
      <c r="Q57" s="9">
        <v>2.25</v>
      </c>
      <c r="R57" s="9">
        <v>0.27</v>
      </c>
      <c r="S57" s="73">
        <f t="shared" si="3"/>
        <v>4.7100000000000009</v>
      </c>
      <c r="T57" s="9">
        <v>0.76</v>
      </c>
      <c r="U57" s="9">
        <v>73.069999999999993</v>
      </c>
    </row>
    <row r="58" spans="1:21" x14ac:dyDescent="0.25">
      <c r="A58" s="70" t="s">
        <v>34</v>
      </c>
      <c r="B58" s="70">
        <v>68680</v>
      </c>
      <c r="C58" s="71">
        <v>8055</v>
      </c>
      <c r="D58" s="72">
        <v>85.48</v>
      </c>
      <c r="E58" s="72">
        <v>55.43</v>
      </c>
      <c r="F58" s="72">
        <f t="shared" si="4"/>
        <v>0.38419634153334487</v>
      </c>
      <c r="G58" s="72">
        <v>0.67</v>
      </c>
      <c r="H58" s="72">
        <v>75.290000000000006</v>
      </c>
      <c r="I58" s="72">
        <v>9.68</v>
      </c>
      <c r="J58" s="73">
        <v>11.32</v>
      </c>
      <c r="K58" s="73">
        <f t="shared" si="5"/>
        <v>0.69311986565640427</v>
      </c>
      <c r="L58" s="73">
        <v>174.39</v>
      </c>
      <c r="M58" s="73">
        <v>73.62</v>
      </c>
      <c r="N58" s="73">
        <v>1.21</v>
      </c>
      <c r="O58" s="73">
        <v>0.25</v>
      </c>
      <c r="P58" s="73">
        <v>6.28</v>
      </c>
      <c r="Q58" s="73">
        <v>3.26</v>
      </c>
      <c r="R58" s="73">
        <v>1.05</v>
      </c>
      <c r="S58" s="73">
        <f t="shared" si="3"/>
        <v>5.23</v>
      </c>
      <c r="T58" s="73">
        <v>0.25</v>
      </c>
      <c r="U58" s="73">
        <v>76.78</v>
      </c>
    </row>
    <row r="59" spans="1:21" x14ac:dyDescent="0.25">
      <c r="A59" t="s">
        <v>335</v>
      </c>
      <c r="B59">
        <v>3757</v>
      </c>
      <c r="C59" s="1">
        <v>4206</v>
      </c>
      <c r="D59" s="48">
        <v>84.42</v>
      </c>
      <c r="E59" s="48">
        <v>34.299999999999997</v>
      </c>
      <c r="F59" s="56">
        <f t="shared" si="4"/>
        <v>0.24995834027662056</v>
      </c>
      <c r="G59" s="48">
        <v>0.3</v>
      </c>
      <c r="H59" s="48">
        <v>75.989999999999995</v>
      </c>
      <c r="I59" s="48">
        <v>7.66</v>
      </c>
      <c r="J59" s="9">
        <v>9.06</v>
      </c>
      <c r="K59" s="44">
        <f t="shared" si="5"/>
        <v>0.72874151684145938</v>
      </c>
      <c r="L59" s="9">
        <v>120.02</v>
      </c>
      <c r="M59" s="9">
        <v>45.14</v>
      </c>
      <c r="N59" s="9">
        <v>0.88</v>
      </c>
      <c r="O59" s="9">
        <v>0.05</v>
      </c>
      <c r="P59" s="9">
        <v>5.25</v>
      </c>
      <c r="Q59" s="9">
        <v>2.3199999999999998</v>
      </c>
      <c r="R59" s="9">
        <v>0.76</v>
      </c>
      <c r="S59" s="73">
        <f t="shared" si="3"/>
        <v>4.49</v>
      </c>
      <c r="T59" s="9">
        <v>0.33</v>
      </c>
      <c r="U59" s="9">
        <v>74.709999999999994</v>
      </c>
    </row>
    <row r="60" spans="1:21" x14ac:dyDescent="0.25">
      <c r="A60" t="s">
        <v>97</v>
      </c>
      <c r="B60">
        <v>14003</v>
      </c>
      <c r="C60" s="1">
        <v>10606</v>
      </c>
      <c r="D60" s="48">
        <v>81</v>
      </c>
      <c r="E60" s="48">
        <v>33.29</v>
      </c>
      <c r="F60" s="56">
        <f t="shared" si="4"/>
        <v>0.13490421800521629</v>
      </c>
      <c r="G60" s="48">
        <v>0.15</v>
      </c>
      <c r="H60" s="48">
        <v>73.709999999999994</v>
      </c>
      <c r="I60" s="48">
        <v>7.24</v>
      </c>
      <c r="J60" s="9">
        <v>8.94</v>
      </c>
      <c r="K60" s="44">
        <f t="shared" si="5"/>
        <v>0.40523946532056559</v>
      </c>
      <c r="L60" s="9">
        <v>111.19</v>
      </c>
      <c r="M60" s="9">
        <v>45.16</v>
      </c>
      <c r="N60" s="9">
        <v>0.44</v>
      </c>
      <c r="O60" s="9">
        <v>0.17</v>
      </c>
      <c r="P60" s="9">
        <v>6.21</v>
      </c>
      <c r="Q60" s="9">
        <v>2.98</v>
      </c>
      <c r="R60" s="9">
        <v>1.06</v>
      </c>
      <c r="S60" s="73">
        <f t="shared" si="3"/>
        <v>5.15</v>
      </c>
      <c r="T60" s="9">
        <v>0.73</v>
      </c>
      <c r="U60" s="9">
        <v>77.38</v>
      </c>
    </row>
    <row r="61" spans="1:21" x14ac:dyDescent="0.25">
      <c r="A61" t="s">
        <v>94</v>
      </c>
      <c r="B61">
        <v>60048</v>
      </c>
      <c r="C61" s="1">
        <v>2852</v>
      </c>
      <c r="D61" s="48">
        <v>76.45</v>
      </c>
      <c r="E61" s="48">
        <v>21.4</v>
      </c>
      <c r="F61" s="56">
        <f t="shared" si="4"/>
        <v>0.18726591760299627</v>
      </c>
      <c r="G61" s="48">
        <v>0.01</v>
      </c>
      <c r="H61" s="48">
        <v>64.19</v>
      </c>
      <c r="I61" s="48">
        <v>11.74</v>
      </c>
      <c r="J61" s="9">
        <v>15.36</v>
      </c>
      <c r="K61" s="44">
        <f t="shared" si="5"/>
        <v>0.87507438132241255</v>
      </c>
      <c r="L61" s="9">
        <v>5.34</v>
      </c>
      <c r="M61" s="9">
        <v>33.340000000000003</v>
      </c>
      <c r="N61" s="9">
        <v>0.04</v>
      </c>
      <c r="O61" s="9">
        <v>-0.03</v>
      </c>
      <c r="P61" s="9">
        <v>4.17</v>
      </c>
      <c r="Q61" s="9">
        <v>2.17</v>
      </c>
      <c r="R61" s="9">
        <v>0.75</v>
      </c>
      <c r="S61" s="73">
        <f t="shared" si="3"/>
        <v>3.42</v>
      </c>
      <c r="T61" s="9">
        <v>0.4</v>
      </c>
      <c r="U61" s="9">
        <v>63.77</v>
      </c>
    </row>
    <row r="62" spans="1:21" x14ac:dyDescent="0.25">
      <c r="A62" t="s">
        <v>91</v>
      </c>
      <c r="B62">
        <v>68620</v>
      </c>
      <c r="C62" s="1">
        <v>5928</v>
      </c>
      <c r="D62" s="48">
        <v>70.84</v>
      </c>
      <c r="E62" s="48">
        <v>42.98</v>
      </c>
      <c r="F62" s="56">
        <f t="shared" si="4"/>
        <v>0.45280390107976315</v>
      </c>
      <c r="G62" s="48">
        <v>1.04</v>
      </c>
      <c r="H62" s="48">
        <v>62.99</v>
      </c>
      <c r="I62" s="48">
        <v>7.63</v>
      </c>
      <c r="J62" s="9">
        <v>10.76</v>
      </c>
      <c r="K62" s="44">
        <f t="shared" si="5"/>
        <v>1.0535223384824643</v>
      </c>
      <c r="L62" s="9">
        <v>229.68</v>
      </c>
      <c r="M62" s="9">
        <v>68.23</v>
      </c>
      <c r="N62" s="9">
        <v>2.41</v>
      </c>
      <c r="O62" s="9">
        <v>0.28999999999999998</v>
      </c>
      <c r="P62" s="9">
        <v>5.92</v>
      </c>
      <c r="Q62" s="9">
        <v>3.15</v>
      </c>
      <c r="R62" s="9">
        <v>0.65</v>
      </c>
      <c r="S62" s="73">
        <f t="shared" si="3"/>
        <v>5.27</v>
      </c>
      <c r="T62" s="9">
        <v>1.1599999999999999</v>
      </c>
      <c r="U62" s="9">
        <v>70.86</v>
      </c>
    </row>
    <row r="63" spans="1:21" x14ac:dyDescent="0.25">
      <c r="A63" t="s">
        <v>50</v>
      </c>
      <c r="B63">
        <v>68674</v>
      </c>
      <c r="C63" s="1">
        <v>4684</v>
      </c>
      <c r="D63" s="48">
        <v>68.37</v>
      </c>
      <c r="E63" s="48">
        <v>42</v>
      </c>
      <c r="F63" s="56">
        <f t="shared" si="4"/>
        <v>0.34602076124567477</v>
      </c>
      <c r="G63" s="48">
        <v>0.27</v>
      </c>
      <c r="H63" s="48">
        <v>58.82</v>
      </c>
      <c r="I63" s="48">
        <v>6.69</v>
      </c>
      <c r="J63" s="9">
        <v>9.75</v>
      </c>
      <c r="K63" s="44">
        <f t="shared" si="5"/>
        <v>0.82385895534684472</v>
      </c>
      <c r="L63" s="9">
        <v>78.03</v>
      </c>
      <c r="M63" s="9">
        <v>71.400000000000006</v>
      </c>
      <c r="N63" s="9">
        <v>0.65</v>
      </c>
      <c r="O63" s="9">
        <v>0.27</v>
      </c>
      <c r="P63" s="9">
        <v>4.8600000000000003</v>
      </c>
      <c r="Q63" s="9">
        <v>3.35</v>
      </c>
      <c r="R63" s="9">
        <v>0.28000000000000003</v>
      </c>
      <c r="S63" s="73">
        <f t="shared" si="3"/>
        <v>4.58</v>
      </c>
      <c r="T63" s="9">
        <v>0.37</v>
      </c>
      <c r="U63" s="9">
        <v>86.49</v>
      </c>
    </row>
    <row r="64" spans="1:21" x14ac:dyDescent="0.25">
      <c r="A64" t="s">
        <v>65</v>
      </c>
      <c r="B64">
        <v>6626</v>
      </c>
      <c r="C64" s="1">
        <v>9311</v>
      </c>
      <c r="D64" s="48">
        <v>66.16</v>
      </c>
      <c r="E64" s="48">
        <v>46.35</v>
      </c>
      <c r="F64" s="56">
        <f t="shared" si="4"/>
        <v>0.16252390057361377</v>
      </c>
      <c r="G64" s="48">
        <v>0.17</v>
      </c>
      <c r="H64" s="48">
        <v>57.99</v>
      </c>
      <c r="I64" s="48">
        <v>8.65</v>
      </c>
      <c r="J64" s="9">
        <v>13.06</v>
      </c>
      <c r="K64" s="44">
        <f t="shared" si="5"/>
        <v>0.35064487718147519</v>
      </c>
      <c r="L64" s="9">
        <v>104.6</v>
      </c>
      <c r="M64" s="9">
        <v>79.94</v>
      </c>
      <c r="N64" s="9">
        <v>0.38</v>
      </c>
      <c r="O64" s="9">
        <v>0.12</v>
      </c>
      <c r="P64" s="9">
        <v>5.23</v>
      </c>
      <c r="Q64" s="9">
        <v>2.17</v>
      </c>
      <c r="R64" s="9">
        <v>0.6</v>
      </c>
      <c r="S64" s="73">
        <f t="shared" si="3"/>
        <v>4.6300000000000008</v>
      </c>
      <c r="T64" s="9">
        <v>0.25</v>
      </c>
      <c r="U64" s="9">
        <v>85.36</v>
      </c>
    </row>
    <row r="65" spans="1:21" x14ac:dyDescent="0.25">
      <c r="A65" t="s">
        <v>96</v>
      </c>
      <c r="B65">
        <v>1077</v>
      </c>
      <c r="C65" s="1">
        <v>3410</v>
      </c>
      <c r="D65" s="48">
        <v>62.43</v>
      </c>
      <c r="E65" s="48">
        <v>17.48</v>
      </c>
      <c r="F65" s="56">
        <f t="shared" si="4"/>
        <v>0.28676119165206304</v>
      </c>
      <c r="G65" s="48">
        <v>0.18</v>
      </c>
      <c r="H65" s="48">
        <v>56.19</v>
      </c>
      <c r="I65" s="48">
        <v>6.11</v>
      </c>
      <c r="J65" s="9">
        <v>9.7799999999999994</v>
      </c>
      <c r="K65" s="44">
        <f t="shared" si="5"/>
        <v>1.6405102497257611</v>
      </c>
      <c r="L65" s="9">
        <v>62.77</v>
      </c>
      <c r="M65" s="9">
        <v>31.11</v>
      </c>
      <c r="N65" s="9">
        <v>1.04</v>
      </c>
      <c r="O65" s="9">
        <v>-0.02</v>
      </c>
      <c r="P65" s="9">
        <v>5.47</v>
      </c>
      <c r="Q65" s="9">
        <v>2.83</v>
      </c>
      <c r="R65" s="9">
        <v>1</v>
      </c>
      <c r="S65" s="73">
        <f t="shared" si="3"/>
        <v>4.47</v>
      </c>
      <c r="T65" s="9">
        <v>0.78</v>
      </c>
      <c r="U65" s="9">
        <v>55.97</v>
      </c>
    </row>
    <row r="66" spans="1:21" x14ac:dyDescent="0.25">
      <c r="A66" t="s">
        <v>82</v>
      </c>
      <c r="B66">
        <v>1399</v>
      </c>
      <c r="C66" s="1">
        <v>3651</v>
      </c>
      <c r="D66" s="48">
        <v>60.05</v>
      </c>
      <c r="E66" s="48">
        <v>15.11</v>
      </c>
      <c r="F66" s="56">
        <f t="shared" si="4"/>
        <v>0.42142049542604576</v>
      </c>
      <c r="G66" s="48">
        <v>0.41</v>
      </c>
      <c r="H66" s="48">
        <v>48.33</v>
      </c>
      <c r="I66" s="48">
        <v>11.33</v>
      </c>
      <c r="J66" s="9">
        <v>18.86</v>
      </c>
      <c r="K66" s="44">
        <f t="shared" si="5"/>
        <v>2.7890171768765439</v>
      </c>
      <c r="L66" s="9">
        <v>97.29</v>
      </c>
      <c r="M66" s="9">
        <v>31.27</v>
      </c>
      <c r="N66" s="9">
        <v>2.75</v>
      </c>
      <c r="O66" s="9">
        <v>0.44</v>
      </c>
      <c r="P66" s="9">
        <v>5.46</v>
      </c>
      <c r="Q66" s="9">
        <v>4.04</v>
      </c>
      <c r="R66" s="9">
        <v>1.8</v>
      </c>
      <c r="S66" s="73">
        <f t="shared" si="3"/>
        <v>3.66</v>
      </c>
      <c r="T66" s="9">
        <v>0.21</v>
      </c>
      <c r="U66" s="9">
        <v>60.18</v>
      </c>
    </row>
    <row r="67" spans="1:21" x14ac:dyDescent="0.25">
      <c r="A67" t="s">
        <v>59</v>
      </c>
      <c r="B67">
        <v>12</v>
      </c>
      <c r="C67" s="1">
        <v>9059</v>
      </c>
      <c r="D67" s="48">
        <v>58.7</v>
      </c>
      <c r="E67" s="48">
        <v>28.9</v>
      </c>
      <c r="F67" s="56">
        <f t="shared" si="4"/>
        <v>0.97472924187725651</v>
      </c>
      <c r="G67" s="48">
        <v>0.27</v>
      </c>
      <c r="H67" s="48">
        <v>53.57</v>
      </c>
      <c r="I67" s="48">
        <v>6.08</v>
      </c>
      <c r="J67" s="9">
        <v>10.37</v>
      </c>
      <c r="K67" s="44">
        <f t="shared" si="5"/>
        <v>3.3727655428278775</v>
      </c>
      <c r="L67" s="9">
        <v>27.7</v>
      </c>
      <c r="M67" s="9">
        <v>53.95</v>
      </c>
      <c r="N67" s="9">
        <v>0.93</v>
      </c>
      <c r="O67" s="9">
        <v>1.35</v>
      </c>
      <c r="P67" s="9">
        <v>9.56</v>
      </c>
      <c r="Q67" s="9">
        <v>2.97</v>
      </c>
      <c r="R67" s="9">
        <v>0.71</v>
      </c>
      <c r="S67" s="73">
        <f t="shared" si="3"/>
        <v>8.8500000000000014</v>
      </c>
      <c r="T67" s="9">
        <v>0.37</v>
      </c>
      <c r="U67" s="9">
        <v>81.19</v>
      </c>
    </row>
    <row r="68" spans="1:21" x14ac:dyDescent="0.25">
      <c r="A68" t="s">
        <v>69</v>
      </c>
      <c r="B68">
        <v>68487</v>
      </c>
      <c r="C68" s="1">
        <v>3922</v>
      </c>
      <c r="D68" s="48">
        <v>43.31</v>
      </c>
      <c r="E68" s="48">
        <v>38.729999999999997</v>
      </c>
      <c r="F68" s="56">
        <f t="shared" si="4"/>
        <v>0.24844720496894412</v>
      </c>
      <c r="G68" s="48">
        <v>0.28000000000000003</v>
      </c>
      <c r="H68" s="48">
        <v>38.159999999999997</v>
      </c>
      <c r="I68" s="48">
        <v>4.8</v>
      </c>
      <c r="J68" s="9">
        <v>11.07</v>
      </c>
      <c r="K68" s="44">
        <f t="shared" si="5"/>
        <v>0.64148516645738218</v>
      </c>
      <c r="L68" s="9">
        <v>112.7</v>
      </c>
      <c r="M68" s="9">
        <v>101.49</v>
      </c>
      <c r="N68" s="9">
        <v>0.72</v>
      </c>
      <c r="O68" s="9">
        <v>0.34</v>
      </c>
      <c r="P68" s="9">
        <v>5.96</v>
      </c>
      <c r="Q68" s="9">
        <v>5.15</v>
      </c>
      <c r="R68" s="9">
        <v>0.47</v>
      </c>
      <c r="S68" s="73">
        <f t="shared" si="3"/>
        <v>5.49</v>
      </c>
      <c r="T68" s="9">
        <v>1.1599999999999999</v>
      </c>
      <c r="U68" s="9">
        <v>69.53</v>
      </c>
    </row>
    <row r="69" spans="1:21" x14ac:dyDescent="0.25">
      <c r="A69" t="s">
        <v>78</v>
      </c>
      <c r="B69">
        <v>65803</v>
      </c>
      <c r="C69" s="1">
        <v>3807</v>
      </c>
      <c r="D69" s="48">
        <v>42.43</v>
      </c>
      <c r="E69" s="48">
        <v>19.82</v>
      </c>
      <c r="F69" s="56">
        <f t="shared" si="4"/>
        <v>0.20118194392053312</v>
      </c>
      <c r="G69" s="48">
        <v>0.16</v>
      </c>
      <c r="H69" s="48">
        <v>38.33</v>
      </c>
      <c r="I69" s="48">
        <v>4.04</v>
      </c>
      <c r="J69" s="9">
        <v>9.52</v>
      </c>
      <c r="K69" s="44">
        <f t="shared" si="5"/>
        <v>1.0150451257342741</v>
      </c>
      <c r="L69" s="9">
        <v>79.53</v>
      </c>
      <c r="M69" s="9">
        <v>51.71</v>
      </c>
      <c r="N69" s="9">
        <v>0.82</v>
      </c>
      <c r="O69" s="9">
        <v>0.28000000000000003</v>
      </c>
      <c r="P69" s="9">
        <v>6.27</v>
      </c>
      <c r="Q69" s="9">
        <v>3.73</v>
      </c>
      <c r="R69" s="9">
        <v>0.4</v>
      </c>
      <c r="S69" s="73">
        <f t="shared" si="3"/>
        <v>5.8699999999999992</v>
      </c>
      <c r="T69" s="9">
        <v>1.34</v>
      </c>
      <c r="U69" s="9">
        <v>63.98</v>
      </c>
    </row>
    <row r="70" spans="1:21" x14ac:dyDescent="0.25">
      <c r="A70" t="s">
        <v>55</v>
      </c>
      <c r="B70">
        <v>1729</v>
      </c>
      <c r="C70" s="1">
        <v>3666</v>
      </c>
      <c r="D70" s="48">
        <v>42.28</v>
      </c>
      <c r="E70" s="48">
        <v>17.34</v>
      </c>
      <c r="F70" s="56">
        <f t="shared" si="4"/>
        <v>4.3715846994535519E-2</v>
      </c>
      <c r="G70" s="48">
        <v>0.04</v>
      </c>
      <c r="H70" s="48">
        <v>38.49</v>
      </c>
      <c r="I70" s="48">
        <v>3.65</v>
      </c>
      <c r="J70" s="9">
        <v>8.64</v>
      </c>
      <c r="K70" s="44">
        <f t="shared" si="5"/>
        <v>0.25210984425914373</v>
      </c>
      <c r="L70" s="9">
        <v>91.5</v>
      </c>
      <c r="M70" s="9">
        <v>45.04</v>
      </c>
      <c r="N70" s="9">
        <v>0.25</v>
      </c>
      <c r="O70" s="9">
        <v>0.34</v>
      </c>
      <c r="P70" s="9">
        <v>6.06</v>
      </c>
      <c r="Q70" s="9">
        <v>1.9</v>
      </c>
      <c r="R70" s="9">
        <v>0.39</v>
      </c>
      <c r="S70" s="73">
        <f t="shared" si="3"/>
        <v>5.67</v>
      </c>
      <c r="T70" s="9">
        <v>0.89</v>
      </c>
      <c r="U70" s="9">
        <v>69.19</v>
      </c>
    </row>
    <row r="71" spans="1:21" x14ac:dyDescent="0.25">
      <c r="A71" t="s">
        <v>83</v>
      </c>
      <c r="B71">
        <v>6628</v>
      </c>
      <c r="C71" s="1">
        <v>2870</v>
      </c>
      <c r="D71" s="48">
        <v>39.56</v>
      </c>
      <c r="E71" s="48">
        <v>27.42</v>
      </c>
      <c r="F71" s="56">
        <f t="shared" si="4"/>
        <v>0.19357613994837974</v>
      </c>
      <c r="G71" s="48">
        <v>0.27</v>
      </c>
      <c r="H71" s="48">
        <v>35.51</v>
      </c>
      <c r="I71" s="48">
        <v>3.89</v>
      </c>
      <c r="J71" s="9">
        <v>9.82</v>
      </c>
      <c r="K71" s="44">
        <f t="shared" si="5"/>
        <v>0.70596695823625</v>
      </c>
      <c r="L71" s="9">
        <v>139.47999999999999</v>
      </c>
      <c r="M71" s="9">
        <v>77.23</v>
      </c>
      <c r="N71" s="9">
        <v>0.99</v>
      </c>
      <c r="O71" s="9">
        <v>0.19</v>
      </c>
      <c r="P71" s="9">
        <v>6.92</v>
      </c>
      <c r="Q71" s="9">
        <v>2.29</v>
      </c>
      <c r="R71" s="9">
        <v>1.35</v>
      </c>
      <c r="S71" s="73">
        <f t="shared" si="3"/>
        <v>5.57</v>
      </c>
      <c r="T71" s="9">
        <v>0.59</v>
      </c>
      <c r="U71" s="9">
        <v>68.650000000000006</v>
      </c>
    </row>
    <row r="72" spans="1:21" x14ac:dyDescent="0.25">
      <c r="A72" t="s">
        <v>41</v>
      </c>
      <c r="B72">
        <v>6733</v>
      </c>
      <c r="C72" s="1">
        <v>8279</v>
      </c>
      <c r="D72" s="48">
        <v>38.96</v>
      </c>
      <c r="E72" s="48">
        <v>25.91</v>
      </c>
      <c r="F72" s="56">
        <f t="shared" si="4"/>
        <v>0.51794638800545201</v>
      </c>
      <c r="G72" s="48">
        <v>0.56999999999999995</v>
      </c>
      <c r="H72" s="48">
        <v>36.28</v>
      </c>
      <c r="I72" s="48">
        <v>2.98</v>
      </c>
      <c r="J72" s="9">
        <v>7.56</v>
      </c>
      <c r="K72" s="44">
        <f t="shared" si="5"/>
        <v>1.9990211810322349</v>
      </c>
      <c r="L72" s="9">
        <v>110.05</v>
      </c>
      <c r="M72" s="9">
        <v>71.41</v>
      </c>
      <c r="N72" s="9">
        <v>2.2000000000000002</v>
      </c>
      <c r="O72" s="9">
        <v>0.4</v>
      </c>
      <c r="P72" s="9">
        <v>6.63</v>
      </c>
      <c r="Q72" s="9">
        <v>3.52</v>
      </c>
      <c r="R72" s="9">
        <v>0.75</v>
      </c>
      <c r="S72" s="73">
        <f t="shared" si="3"/>
        <v>5.88</v>
      </c>
      <c r="T72" s="9">
        <v>0</v>
      </c>
      <c r="U72" s="9">
        <v>96.9</v>
      </c>
    </row>
    <row r="73" spans="1:21" x14ac:dyDescent="0.25">
      <c r="A73" t="s">
        <v>89</v>
      </c>
      <c r="B73">
        <v>452</v>
      </c>
      <c r="C73" s="1">
        <v>3788</v>
      </c>
      <c r="D73" s="48">
        <v>38.42</v>
      </c>
      <c r="E73" s="48">
        <v>24.38</v>
      </c>
      <c r="F73" s="56">
        <f t="shared" si="4"/>
        <v>5.9651634454784053E-2</v>
      </c>
      <c r="G73" s="48">
        <v>0.15</v>
      </c>
      <c r="H73" s="48">
        <v>34.19</v>
      </c>
      <c r="I73" s="48">
        <v>2.93</v>
      </c>
      <c r="J73" s="9">
        <v>7.62</v>
      </c>
      <c r="K73" s="44">
        <f t="shared" si="5"/>
        <v>0.2446744645397213</v>
      </c>
      <c r="L73" s="9">
        <v>251.46</v>
      </c>
      <c r="M73" s="9">
        <v>71.31</v>
      </c>
      <c r="N73" s="9">
        <v>0.62</v>
      </c>
      <c r="O73" s="9">
        <v>0.04</v>
      </c>
      <c r="P73" s="9">
        <v>4.49</v>
      </c>
      <c r="Q73" s="9">
        <v>1.34</v>
      </c>
      <c r="R73" s="9">
        <v>0.39</v>
      </c>
      <c r="S73" s="73">
        <f t="shared" si="3"/>
        <v>4.1000000000000005</v>
      </c>
      <c r="T73" s="9">
        <v>7.0000000000000007E-2</v>
      </c>
      <c r="U73" s="9">
        <v>85.24</v>
      </c>
    </row>
    <row r="74" spans="1:21" x14ac:dyDescent="0.25">
      <c r="A74" t="s">
        <v>68</v>
      </c>
      <c r="B74">
        <v>13602</v>
      </c>
      <c r="C74" s="1">
        <v>2183</v>
      </c>
      <c r="D74" s="48">
        <v>36.51</v>
      </c>
      <c r="E74" s="48">
        <v>22.13</v>
      </c>
      <c r="F74" s="56">
        <f t="shared" si="4"/>
        <v>0.13300820217246731</v>
      </c>
      <c r="G74" s="48">
        <v>0.06</v>
      </c>
      <c r="H74" s="48">
        <v>33.119999999999997</v>
      </c>
      <c r="I74" s="48">
        <v>3.26</v>
      </c>
      <c r="J74" s="9">
        <v>8.93</v>
      </c>
      <c r="K74" s="44">
        <f t="shared" si="5"/>
        <v>0.60103118921133003</v>
      </c>
      <c r="L74" s="9">
        <v>45.11</v>
      </c>
      <c r="M74" s="9">
        <v>66.81</v>
      </c>
      <c r="N74" s="9">
        <v>0.26</v>
      </c>
      <c r="O74" s="9">
        <v>0.06</v>
      </c>
      <c r="P74" s="9">
        <v>5.41</v>
      </c>
      <c r="Q74" s="9">
        <v>3.01</v>
      </c>
      <c r="R74" s="9">
        <v>1.59</v>
      </c>
      <c r="S74" s="73">
        <f t="shared" si="3"/>
        <v>3.8200000000000003</v>
      </c>
      <c r="T74" s="9">
        <v>0.34</v>
      </c>
      <c r="U74" s="9">
        <v>54.23</v>
      </c>
    </row>
    <row r="75" spans="1:21" x14ac:dyDescent="0.25">
      <c r="A75" t="s">
        <v>67</v>
      </c>
      <c r="B75">
        <v>13305</v>
      </c>
      <c r="C75" s="1">
        <v>2954</v>
      </c>
      <c r="D75" s="48">
        <v>35.590000000000003</v>
      </c>
      <c r="E75" s="48">
        <v>9.6300000000000008</v>
      </c>
      <c r="F75" s="56">
        <f t="shared" si="4"/>
        <v>0</v>
      </c>
      <c r="G75" s="48">
        <v>0</v>
      </c>
      <c r="H75" s="48">
        <v>28.1</v>
      </c>
      <c r="I75" s="48">
        <v>7.47</v>
      </c>
      <c r="J75" s="9">
        <v>20.98</v>
      </c>
      <c r="K75" s="44">
        <f t="shared" si="5"/>
        <v>0</v>
      </c>
      <c r="L75" s="9">
        <v>0.24</v>
      </c>
      <c r="M75" s="9">
        <v>34.25</v>
      </c>
      <c r="N75" s="9">
        <v>0</v>
      </c>
      <c r="O75" s="9">
        <v>0.15</v>
      </c>
      <c r="P75" s="9">
        <v>4.9800000000000004</v>
      </c>
      <c r="Q75" s="9">
        <v>4.32</v>
      </c>
      <c r="R75" s="9">
        <v>0.5</v>
      </c>
      <c r="S75" s="73">
        <f t="shared" si="3"/>
        <v>4.4800000000000004</v>
      </c>
      <c r="T75" s="9">
        <v>2.27</v>
      </c>
      <c r="U75" s="9">
        <v>49.75</v>
      </c>
    </row>
    <row r="76" spans="1:21" x14ac:dyDescent="0.25">
      <c r="A76" t="s">
        <v>79</v>
      </c>
      <c r="B76">
        <v>65954</v>
      </c>
      <c r="C76" s="1">
        <v>2320</v>
      </c>
      <c r="D76" s="48">
        <v>33.159999999999997</v>
      </c>
      <c r="E76" s="48">
        <v>7.94</v>
      </c>
      <c r="F76" s="56">
        <f t="shared" si="4"/>
        <v>4.8285852245292124E-2</v>
      </c>
      <c r="G76" s="48">
        <v>0.28999999999999998</v>
      </c>
      <c r="H76" s="48">
        <v>30.12</v>
      </c>
      <c r="I76" s="48">
        <v>3.02</v>
      </c>
      <c r="J76" s="9">
        <v>9.11</v>
      </c>
      <c r="K76" s="44">
        <f t="shared" si="5"/>
        <v>0.60813415926060599</v>
      </c>
      <c r="L76" s="9">
        <v>600.59</v>
      </c>
      <c r="M76" s="9">
        <v>26.36</v>
      </c>
      <c r="N76" s="9">
        <v>3.69</v>
      </c>
      <c r="O76" s="9">
        <v>0.48</v>
      </c>
      <c r="P76" s="9">
        <v>5.1100000000000003</v>
      </c>
      <c r="Q76" s="9">
        <v>1.32</v>
      </c>
      <c r="R76" s="9">
        <v>1.4</v>
      </c>
      <c r="S76" s="73">
        <f t="shared" si="3"/>
        <v>3.7100000000000004</v>
      </c>
      <c r="T76" s="9">
        <v>0</v>
      </c>
      <c r="U76" s="9">
        <v>76.75</v>
      </c>
    </row>
    <row r="77" spans="1:21" x14ac:dyDescent="0.25">
      <c r="A77" t="s">
        <v>72</v>
      </c>
      <c r="B77">
        <v>65817</v>
      </c>
      <c r="C77" s="1">
        <v>1895</v>
      </c>
      <c r="D77" s="48">
        <v>32.1</v>
      </c>
      <c r="E77" s="48">
        <v>18.059999999999999</v>
      </c>
      <c r="F77" s="56">
        <f t="shared" si="4"/>
        <v>0.23151125401929259</v>
      </c>
      <c r="G77" s="48">
        <v>0.18</v>
      </c>
      <c r="H77" s="48">
        <v>27.84</v>
      </c>
      <c r="I77" s="48">
        <v>3.54</v>
      </c>
      <c r="J77" s="9">
        <v>11.03</v>
      </c>
      <c r="K77" s="44">
        <f t="shared" si="5"/>
        <v>1.281900631336061</v>
      </c>
      <c r="L77" s="9">
        <v>77.75</v>
      </c>
      <c r="M77" s="9">
        <v>64.87</v>
      </c>
      <c r="N77" s="9">
        <v>1.01</v>
      </c>
      <c r="O77" s="9">
        <v>0</v>
      </c>
      <c r="P77" s="9">
        <v>4.9400000000000004</v>
      </c>
      <c r="Q77" s="9">
        <v>2.87</v>
      </c>
      <c r="R77" s="9">
        <v>1.63</v>
      </c>
      <c r="S77" s="73">
        <f t="shared" si="3"/>
        <v>3.3100000000000005</v>
      </c>
      <c r="T77" s="9">
        <v>0.19</v>
      </c>
      <c r="U77" s="9">
        <v>62.51</v>
      </c>
    </row>
    <row r="78" spans="1:21" x14ac:dyDescent="0.25">
      <c r="A78" t="s">
        <v>63</v>
      </c>
      <c r="B78">
        <v>19203</v>
      </c>
      <c r="C78" s="1">
        <v>2083</v>
      </c>
      <c r="D78" s="48">
        <v>31.1</v>
      </c>
      <c r="E78" s="48">
        <v>9.39</v>
      </c>
      <c r="F78" s="56">
        <f t="shared" si="4"/>
        <v>0.12512512512512514</v>
      </c>
      <c r="G78" s="48">
        <v>0.05</v>
      </c>
      <c r="H78" s="48">
        <v>26.89</v>
      </c>
      <c r="I78" s="48">
        <v>3.95</v>
      </c>
      <c r="J78" s="9">
        <v>12.67</v>
      </c>
      <c r="K78" s="44">
        <f t="shared" si="5"/>
        <v>1.3325359438245488</v>
      </c>
      <c r="L78" s="9">
        <v>39.96</v>
      </c>
      <c r="M78" s="9">
        <v>34.909999999999997</v>
      </c>
      <c r="N78" s="9">
        <v>0.52</v>
      </c>
      <c r="O78" s="9">
        <v>0.02</v>
      </c>
      <c r="P78" s="9">
        <v>6.71</v>
      </c>
      <c r="Q78" s="9">
        <v>2.58</v>
      </c>
      <c r="R78" s="9">
        <v>0.19</v>
      </c>
      <c r="S78" s="73">
        <f t="shared" si="3"/>
        <v>6.52</v>
      </c>
      <c r="T78" s="9">
        <v>1.38</v>
      </c>
      <c r="U78" s="9">
        <v>62.52</v>
      </c>
    </row>
    <row r="79" spans="1:21" x14ac:dyDescent="0.25">
      <c r="A79" t="s">
        <v>61</v>
      </c>
      <c r="B79">
        <v>21774</v>
      </c>
      <c r="C79" s="1">
        <v>2423</v>
      </c>
      <c r="D79" s="48">
        <v>29.63</v>
      </c>
      <c r="E79" s="48">
        <v>10.97</v>
      </c>
      <c r="F79" s="56">
        <f t="shared" si="4"/>
        <v>0.10219724067450178</v>
      </c>
      <c r="G79" s="48">
        <v>0.02</v>
      </c>
      <c r="H79" s="48">
        <v>25.19</v>
      </c>
      <c r="I79" s="48">
        <v>4.33</v>
      </c>
      <c r="J79" s="9">
        <v>14.63</v>
      </c>
      <c r="K79" s="44">
        <f t="shared" si="5"/>
        <v>0.93160656950320664</v>
      </c>
      <c r="L79" s="9">
        <v>19.57</v>
      </c>
      <c r="M79" s="9">
        <v>43.56</v>
      </c>
      <c r="N79" s="9">
        <v>0.16</v>
      </c>
      <c r="O79" s="9">
        <v>0.17</v>
      </c>
      <c r="P79" s="9">
        <v>6.44</v>
      </c>
      <c r="Q79" s="9">
        <v>2.88</v>
      </c>
      <c r="R79" s="9">
        <v>0.23</v>
      </c>
      <c r="S79" s="73">
        <f t="shared" si="3"/>
        <v>6.21</v>
      </c>
      <c r="T79" s="9">
        <v>0.99</v>
      </c>
      <c r="U79" s="9">
        <v>64.069999999999993</v>
      </c>
    </row>
    <row r="80" spans="1:21" x14ac:dyDescent="0.25">
      <c r="A80" t="s">
        <v>344</v>
      </c>
      <c r="B80">
        <v>6498</v>
      </c>
      <c r="C80" s="1">
        <v>1974</v>
      </c>
      <c r="D80" s="48">
        <v>28.37</v>
      </c>
      <c r="E80" s="48">
        <v>17.920000000000002</v>
      </c>
      <c r="F80" s="56">
        <v>0</v>
      </c>
      <c r="G80" s="48">
        <v>0</v>
      </c>
      <c r="H80" s="48">
        <v>25.02</v>
      </c>
      <c r="I80" s="48">
        <v>3.3</v>
      </c>
      <c r="J80" s="9">
        <v>11.64</v>
      </c>
      <c r="K80" s="44">
        <f t="shared" si="5"/>
        <v>0</v>
      </c>
      <c r="L80" s="9">
        <v>0</v>
      </c>
      <c r="M80" s="9">
        <v>71.62</v>
      </c>
      <c r="N80" s="9">
        <v>0</v>
      </c>
      <c r="O80" s="9">
        <v>0.21</v>
      </c>
      <c r="P80" s="9">
        <v>4.49</v>
      </c>
      <c r="Q80" s="9">
        <v>1.6</v>
      </c>
      <c r="R80" s="9">
        <v>0.53</v>
      </c>
      <c r="S80" s="73">
        <f t="shared" si="3"/>
        <v>3.96</v>
      </c>
      <c r="T80" s="9">
        <v>0.94</v>
      </c>
      <c r="U80" s="9">
        <v>71.150000000000006</v>
      </c>
    </row>
    <row r="81" spans="1:21" x14ac:dyDescent="0.25">
      <c r="A81" t="s">
        <v>74</v>
      </c>
      <c r="B81">
        <v>65809</v>
      </c>
      <c r="C81" s="1">
        <v>3176</v>
      </c>
      <c r="D81" s="48">
        <v>27.45</v>
      </c>
      <c r="E81" s="48">
        <v>14.98</v>
      </c>
      <c r="F81" s="56">
        <f t="shared" ref="F81:F93" si="6">G81/(L81/100)</f>
        <v>0.18159806295399517</v>
      </c>
      <c r="G81" s="48">
        <v>0.12</v>
      </c>
      <c r="H81" s="48">
        <v>24.64</v>
      </c>
      <c r="I81" s="48">
        <v>2.67</v>
      </c>
      <c r="J81" s="9">
        <v>9.73</v>
      </c>
      <c r="K81" s="44">
        <f t="shared" si="5"/>
        <v>1.2122701131775377</v>
      </c>
      <c r="L81" s="9">
        <v>66.08</v>
      </c>
      <c r="M81" s="9">
        <v>60.81</v>
      </c>
      <c r="N81" s="9">
        <v>0.81</v>
      </c>
      <c r="O81" s="9">
        <v>0.23</v>
      </c>
      <c r="P81" s="9">
        <v>7.15</v>
      </c>
      <c r="Q81" s="9">
        <v>2.86</v>
      </c>
      <c r="R81" s="9">
        <v>0.17</v>
      </c>
      <c r="S81" s="73">
        <f t="shared" si="3"/>
        <v>6.98</v>
      </c>
      <c r="T81" s="9">
        <v>1.47</v>
      </c>
      <c r="U81" s="9">
        <v>66.680000000000007</v>
      </c>
    </row>
    <row r="82" spans="1:21" x14ac:dyDescent="0.25">
      <c r="A82" t="s">
        <v>38</v>
      </c>
      <c r="B82">
        <v>9582</v>
      </c>
      <c r="C82" s="1">
        <v>2155</v>
      </c>
      <c r="D82" s="48">
        <v>26.72</v>
      </c>
      <c r="E82" s="48">
        <v>11.03</v>
      </c>
      <c r="F82" s="56">
        <f t="shared" si="6"/>
        <v>4.2378867071620287E-2</v>
      </c>
      <c r="G82" s="48">
        <v>0.09</v>
      </c>
      <c r="H82" s="48">
        <v>21.99</v>
      </c>
      <c r="I82" s="48">
        <v>4.4400000000000004</v>
      </c>
      <c r="J82" s="9">
        <v>16.61</v>
      </c>
      <c r="K82" s="44">
        <f t="shared" si="5"/>
        <v>0.38421457000562365</v>
      </c>
      <c r="L82" s="9">
        <v>212.37</v>
      </c>
      <c r="M82" s="9">
        <v>50.17</v>
      </c>
      <c r="N82" s="9">
        <v>0.85</v>
      </c>
      <c r="O82" s="9">
        <v>0.55000000000000004</v>
      </c>
      <c r="P82" s="9">
        <v>7.01</v>
      </c>
      <c r="Q82" s="9">
        <v>3.35</v>
      </c>
      <c r="R82" s="9">
        <v>0.08</v>
      </c>
      <c r="S82" s="73">
        <f t="shared" si="3"/>
        <v>6.93</v>
      </c>
      <c r="T82" s="9">
        <v>2.17</v>
      </c>
      <c r="U82" s="9">
        <v>57.39</v>
      </c>
    </row>
    <row r="83" spans="1:21" x14ac:dyDescent="0.25">
      <c r="A83" t="s">
        <v>93</v>
      </c>
      <c r="B83">
        <v>66002</v>
      </c>
      <c r="C83" s="1">
        <v>2253</v>
      </c>
      <c r="D83" s="48">
        <v>23.84</v>
      </c>
      <c r="E83" s="48">
        <v>4.43</v>
      </c>
      <c r="F83" s="56">
        <f t="shared" si="6"/>
        <v>0.11935548040580862</v>
      </c>
      <c r="G83" s="48">
        <v>0.06</v>
      </c>
      <c r="H83" s="48">
        <v>21.17</v>
      </c>
      <c r="I83" s="48">
        <v>2.73</v>
      </c>
      <c r="J83" s="9">
        <v>11.42</v>
      </c>
      <c r="K83" s="44">
        <f t="shared" si="5"/>
        <v>2.6942546366999691</v>
      </c>
      <c r="L83" s="9">
        <v>50.27</v>
      </c>
      <c r="M83" s="9">
        <v>20.91</v>
      </c>
      <c r="N83" s="9">
        <v>1.41</v>
      </c>
      <c r="O83" s="9">
        <v>0.33</v>
      </c>
      <c r="P83" s="9">
        <v>6.04</v>
      </c>
      <c r="Q83" s="9">
        <v>2.2000000000000002</v>
      </c>
      <c r="R83" s="9">
        <v>0.05</v>
      </c>
      <c r="S83" s="73">
        <f t="shared" si="3"/>
        <v>5.99</v>
      </c>
      <c r="T83" s="9">
        <v>0.39</v>
      </c>
      <c r="U83" s="9">
        <v>88.45</v>
      </c>
    </row>
    <row r="84" spans="1:21" x14ac:dyDescent="0.25">
      <c r="A84" t="s">
        <v>92</v>
      </c>
      <c r="B84">
        <v>20629</v>
      </c>
      <c r="C84" s="1">
        <v>1713</v>
      </c>
      <c r="D84" s="48">
        <v>22.15</v>
      </c>
      <c r="E84" s="48">
        <v>4.87</v>
      </c>
      <c r="F84" s="56">
        <f t="shared" si="6"/>
        <v>6.4913988964621874E-2</v>
      </c>
      <c r="G84" s="48">
        <v>0.04</v>
      </c>
      <c r="H84" s="48">
        <v>21.54</v>
      </c>
      <c r="I84" s="48">
        <v>2.04</v>
      </c>
      <c r="J84" s="9">
        <v>9.19</v>
      </c>
      <c r="K84" s="44">
        <f t="shared" si="5"/>
        <v>1.332936118370059</v>
      </c>
      <c r="L84" s="9">
        <v>61.62</v>
      </c>
      <c r="M84" s="9">
        <v>22.61</v>
      </c>
      <c r="N84" s="9">
        <v>0.89</v>
      </c>
      <c r="O84" s="9">
        <v>0.3</v>
      </c>
      <c r="P84" s="9">
        <v>6.3</v>
      </c>
      <c r="Q84" s="9">
        <v>1.7</v>
      </c>
      <c r="R84" s="9">
        <v>1.07</v>
      </c>
      <c r="S84" s="73">
        <f t="shared" si="3"/>
        <v>5.2299999999999995</v>
      </c>
      <c r="T84" s="9">
        <v>0</v>
      </c>
      <c r="U84" s="9">
        <v>83.4</v>
      </c>
    </row>
    <row r="85" spans="1:21" x14ac:dyDescent="0.25">
      <c r="A85" t="s">
        <v>44</v>
      </c>
      <c r="B85">
        <v>60247</v>
      </c>
      <c r="C85" s="1">
        <v>2371</v>
      </c>
      <c r="D85" s="48">
        <v>17.16</v>
      </c>
      <c r="E85" s="48">
        <v>13.2</v>
      </c>
      <c r="F85" s="56">
        <f t="shared" si="6"/>
        <v>0.1056316774310376</v>
      </c>
      <c r="G85" s="48">
        <v>0.35</v>
      </c>
      <c r="H85" s="48">
        <v>15.36</v>
      </c>
      <c r="I85" s="48">
        <v>1.77</v>
      </c>
      <c r="J85" s="9">
        <v>10.33</v>
      </c>
      <c r="K85" s="44">
        <f t="shared" si="5"/>
        <v>0.8002399805381637</v>
      </c>
      <c r="L85" s="9">
        <v>331.34</v>
      </c>
      <c r="M85" s="9">
        <v>85.96</v>
      </c>
      <c r="N85" s="9">
        <v>2.64</v>
      </c>
      <c r="O85" s="9">
        <v>0.01</v>
      </c>
      <c r="P85" s="9">
        <v>6.01</v>
      </c>
      <c r="Q85" s="9">
        <v>5.53</v>
      </c>
      <c r="R85" s="9">
        <v>0.41</v>
      </c>
      <c r="S85" s="73">
        <f t="shared" si="3"/>
        <v>5.6</v>
      </c>
      <c r="T85" s="9">
        <v>1.65</v>
      </c>
      <c r="U85" s="9">
        <v>67.67</v>
      </c>
    </row>
    <row r="86" spans="1:21" x14ac:dyDescent="0.25">
      <c r="A86" t="s">
        <v>43</v>
      </c>
      <c r="B86">
        <v>61261</v>
      </c>
      <c r="C86" s="1">
        <v>1975</v>
      </c>
      <c r="D86" s="48">
        <v>15.1</v>
      </c>
      <c r="E86" s="48">
        <v>6.9</v>
      </c>
      <c r="F86" s="56">
        <f t="shared" si="6"/>
        <v>0</v>
      </c>
      <c r="G86" s="48">
        <v>0</v>
      </c>
      <c r="H86" s="48">
        <v>13.93</v>
      </c>
      <c r="I86" s="48">
        <v>1.18</v>
      </c>
      <c r="J86" s="9">
        <v>7.82</v>
      </c>
      <c r="K86" s="44">
        <f t="shared" si="5"/>
        <v>0</v>
      </c>
      <c r="L86" s="9">
        <v>21.79</v>
      </c>
      <c r="M86" s="9">
        <v>49.53</v>
      </c>
      <c r="N86" s="9">
        <v>7.0000000000000007E-2</v>
      </c>
      <c r="O86" s="9">
        <v>0</v>
      </c>
      <c r="P86" s="9">
        <v>5.63</v>
      </c>
      <c r="Q86" s="9">
        <v>1.81</v>
      </c>
      <c r="R86" s="9">
        <v>0.04</v>
      </c>
      <c r="S86" s="73">
        <f t="shared" si="3"/>
        <v>5.59</v>
      </c>
      <c r="T86" s="9">
        <v>0.88</v>
      </c>
      <c r="U86" s="9">
        <v>79.53</v>
      </c>
    </row>
    <row r="87" spans="1:21" x14ac:dyDescent="0.25">
      <c r="A87" t="s">
        <v>45</v>
      </c>
      <c r="B87">
        <v>3544</v>
      </c>
      <c r="C87" s="1">
        <v>1251</v>
      </c>
      <c r="D87" s="48">
        <v>13.71</v>
      </c>
      <c r="E87" s="48">
        <v>3.53</v>
      </c>
      <c r="F87" s="56">
        <f t="shared" si="6"/>
        <v>9.9641291351135908E-3</v>
      </c>
      <c r="G87" s="48">
        <v>0.03</v>
      </c>
      <c r="H87" s="48">
        <v>11.63</v>
      </c>
      <c r="I87" s="48">
        <v>2.2799999999999998</v>
      </c>
      <c r="J87" s="9">
        <v>16.64</v>
      </c>
      <c r="K87" s="44">
        <f t="shared" si="5"/>
        <v>0.28226994717035669</v>
      </c>
      <c r="L87" s="9">
        <v>301.08</v>
      </c>
      <c r="M87" s="9">
        <v>30.33</v>
      </c>
      <c r="N87" s="9">
        <v>0.99</v>
      </c>
      <c r="O87" s="9">
        <v>0</v>
      </c>
      <c r="P87" s="9">
        <v>6.34</v>
      </c>
      <c r="Q87" s="9">
        <v>3.15</v>
      </c>
      <c r="R87" s="9">
        <v>0.36</v>
      </c>
      <c r="S87" s="73">
        <f t="shared" si="3"/>
        <v>5.9799999999999995</v>
      </c>
      <c r="T87" s="9">
        <v>1.03</v>
      </c>
      <c r="U87" s="9">
        <v>67.010000000000005</v>
      </c>
    </row>
    <row r="88" spans="1:21" x14ac:dyDescent="0.25">
      <c r="A88" t="s">
        <v>46</v>
      </c>
      <c r="B88">
        <v>3683</v>
      </c>
      <c r="C88" s="1">
        <v>1400</v>
      </c>
      <c r="D88" s="48">
        <v>12.79</v>
      </c>
      <c r="E88" s="48">
        <v>4.7699999999999996</v>
      </c>
      <c r="F88" s="56">
        <f t="shared" si="6"/>
        <v>0.10101010101010101</v>
      </c>
      <c r="G88" s="48">
        <v>0.06</v>
      </c>
      <c r="H88" s="48">
        <v>9.8800000000000008</v>
      </c>
      <c r="I88" s="48">
        <v>2.87</v>
      </c>
      <c r="J88" s="9">
        <v>22.43</v>
      </c>
      <c r="K88" s="44">
        <f t="shared" si="5"/>
        <v>2.1176121805052626</v>
      </c>
      <c r="L88" s="9">
        <v>59.4</v>
      </c>
      <c r="M88" s="9">
        <v>48.32</v>
      </c>
      <c r="N88" s="9">
        <v>1.28</v>
      </c>
      <c r="O88" s="9">
        <v>0.34</v>
      </c>
      <c r="P88" s="9">
        <v>4.79</v>
      </c>
      <c r="Q88" s="9">
        <v>3.38</v>
      </c>
      <c r="R88" s="9">
        <v>0.82</v>
      </c>
      <c r="S88" s="73">
        <f t="shared" si="3"/>
        <v>3.97</v>
      </c>
      <c r="T88" s="9">
        <v>1.1599999999999999</v>
      </c>
      <c r="U88" s="9">
        <v>46.9</v>
      </c>
    </row>
    <row r="89" spans="1:21" x14ac:dyDescent="0.25">
      <c r="A89" t="s">
        <v>101</v>
      </c>
      <c r="B89">
        <v>3337</v>
      </c>
      <c r="C89">
        <v>990</v>
      </c>
      <c r="D89" s="48">
        <v>11.89</v>
      </c>
      <c r="E89" s="48">
        <v>2.48</v>
      </c>
      <c r="F89" s="56">
        <f t="shared" si="6"/>
        <v>0.14952472498130945</v>
      </c>
      <c r="G89" s="48">
        <v>0.14000000000000001</v>
      </c>
      <c r="H89" s="48">
        <v>9.5299999999999994</v>
      </c>
      <c r="I89" s="48">
        <v>2.34</v>
      </c>
      <c r="J89" s="9">
        <v>19.579999999999998</v>
      </c>
      <c r="K89" s="44">
        <f t="shared" si="5"/>
        <v>6.029222781504413</v>
      </c>
      <c r="L89" s="9">
        <v>93.63</v>
      </c>
      <c r="M89" s="9">
        <v>26.07</v>
      </c>
      <c r="N89" s="9">
        <v>5.5</v>
      </c>
      <c r="O89" s="9">
        <v>-0.63</v>
      </c>
      <c r="P89" s="9">
        <v>7.05</v>
      </c>
      <c r="Q89" s="9">
        <v>2.62</v>
      </c>
      <c r="R89" s="9">
        <v>0.51</v>
      </c>
      <c r="S89" s="73">
        <f t="shared" si="3"/>
        <v>6.54</v>
      </c>
      <c r="T89" s="9">
        <v>0</v>
      </c>
      <c r="U89" s="9">
        <v>52.34</v>
      </c>
    </row>
    <row r="90" spans="1:21" x14ac:dyDescent="0.25">
      <c r="A90" t="s">
        <v>37</v>
      </c>
      <c r="B90">
        <v>21190</v>
      </c>
      <c r="C90" s="1">
        <v>1124</v>
      </c>
      <c r="D90" s="48">
        <v>11.65</v>
      </c>
      <c r="E90" s="48">
        <v>3.91</v>
      </c>
      <c r="F90" s="56">
        <f t="shared" si="6"/>
        <v>5.3985963649451144E-2</v>
      </c>
      <c r="G90" s="48">
        <v>0.12</v>
      </c>
      <c r="H90" s="48">
        <v>10.75</v>
      </c>
      <c r="I90" s="48">
        <v>0.9</v>
      </c>
      <c r="J90" s="9">
        <v>7.7</v>
      </c>
      <c r="K90" s="44">
        <f t="shared" si="5"/>
        <v>1.3807151828504127</v>
      </c>
      <c r="L90" s="9">
        <v>222.28</v>
      </c>
      <c r="M90" s="9">
        <v>36.409999999999997</v>
      </c>
      <c r="N90" s="9">
        <v>2.98</v>
      </c>
      <c r="O90" s="9">
        <v>1.38</v>
      </c>
      <c r="P90" s="9">
        <v>7.94</v>
      </c>
      <c r="Q90" s="9">
        <v>3.02</v>
      </c>
      <c r="R90" s="9">
        <v>0.19</v>
      </c>
      <c r="S90" s="73">
        <f t="shared" si="3"/>
        <v>7.75</v>
      </c>
      <c r="T90" s="9">
        <v>1.06</v>
      </c>
      <c r="U90" s="9">
        <v>63.42</v>
      </c>
    </row>
    <row r="91" spans="1:21" x14ac:dyDescent="0.25">
      <c r="A91" t="s">
        <v>40</v>
      </c>
      <c r="B91">
        <v>6418</v>
      </c>
      <c r="C91" s="1">
        <v>1241</v>
      </c>
      <c r="D91" s="48">
        <v>10.25</v>
      </c>
      <c r="E91" s="48">
        <v>2.44</v>
      </c>
      <c r="F91" s="56">
        <f t="shared" si="6"/>
        <v>0</v>
      </c>
      <c r="G91" s="48">
        <v>0</v>
      </c>
      <c r="H91" s="48">
        <v>9</v>
      </c>
      <c r="I91" s="48">
        <v>1.22</v>
      </c>
      <c r="J91" s="9">
        <v>11.94</v>
      </c>
      <c r="K91" s="44">
        <f t="shared" si="5"/>
        <v>0</v>
      </c>
      <c r="L91" s="9">
        <v>12.96</v>
      </c>
      <c r="M91" s="9">
        <v>27.1</v>
      </c>
      <c r="N91" s="9">
        <v>0.15</v>
      </c>
      <c r="O91" s="9">
        <v>0</v>
      </c>
      <c r="P91" s="9">
        <v>6.13</v>
      </c>
      <c r="Q91" s="9">
        <v>2.5499999999999998</v>
      </c>
      <c r="R91" s="9">
        <v>0.01</v>
      </c>
      <c r="S91" s="73">
        <f t="shared" si="3"/>
        <v>6.12</v>
      </c>
      <c r="T91" s="9">
        <v>0.49</v>
      </c>
      <c r="U91" s="9">
        <v>85.29</v>
      </c>
    </row>
    <row r="92" spans="1:21" x14ac:dyDescent="0.25">
      <c r="A92" t="s">
        <v>62</v>
      </c>
      <c r="B92">
        <v>10865</v>
      </c>
      <c r="C92" s="1">
        <v>1052</v>
      </c>
      <c r="D92" s="48">
        <v>9.6999999999999993</v>
      </c>
      <c r="E92" s="48">
        <v>2.04</v>
      </c>
      <c r="F92" s="56">
        <f t="shared" si="6"/>
        <v>6.1357221744999392E-2</v>
      </c>
      <c r="G92" s="48">
        <v>0.05</v>
      </c>
      <c r="H92" s="48">
        <v>7.21</v>
      </c>
      <c r="I92" s="48">
        <v>2.46</v>
      </c>
      <c r="J92" s="9">
        <v>25.32</v>
      </c>
      <c r="K92" s="44">
        <f t="shared" si="5"/>
        <v>3.0077069482842842</v>
      </c>
      <c r="L92" s="9">
        <v>81.489999999999995</v>
      </c>
      <c r="M92" s="9">
        <v>28.29</v>
      </c>
      <c r="N92" s="9">
        <v>2.33</v>
      </c>
      <c r="O92" s="9">
        <v>1.53</v>
      </c>
      <c r="P92" s="9">
        <v>6.45</v>
      </c>
      <c r="Q92" s="9">
        <v>2.75</v>
      </c>
      <c r="R92" s="9">
        <v>0.49</v>
      </c>
      <c r="S92" s="73">
        <f t="shared" si="3"/>
        <v>5.96</v>
      </c>
      <c r="T92" s="9">
        <v>0</v>
      </c>
      <c r="U92" s="9">
        <v>84.38</v>
      </c>
    </row>
    <row r="93" spans="1:21" x14ac:dyDescent="0.25">
      <c r="A93" t="s">
        <v>76</v>
      </c>
      <c r="B93">
        <v>19</v>
      </c>
      <c r="C93" s="1">
        <v>1091</v>
      </c>
      <c r="D93" s="48">
        <v>9.6</v>
      </c>
      <c r="E93" s="48">
        <v>1.57</v>
      </c>
      <c r="F93" s="56">
        <f t="shared" si="6"/>
        <v>0</v>
      </c>
      <c r="G93" s="48">
        <v>0</v>
      </c>
      <c r="H93" s="48">
        <v>6.57</v>
      </c>
      <c r="I93" s="48">
        <v>3.03</v>
      </c>
      <c r="J93" s="9">
        <v>31.56</v>
      </c>
      <c r="K93" s="44">
        <f t="shared" si="5"/>
        <v>0</v>
      </c>
      <c r="L93" s="9">
        <v>5.07</v>
      </c>
      <c r="M93" s="9">
        <v>23.93</v>
      </c>
      <c r="N93" s="9">
        <v>0.11</v>
      </c>
      <c r="O93" s="9">
        <v>-7.0000000000000007E-2</v>
      </c>
      <c r="P93" s="9">
        <v>6.42</v>
      </c>
      <c r="Q93" s="9">
        <v>3.69</v>
      </c>
      <c r="R93" s="9">
        <v>1.52</v>
      </c>
      <c r="S93" s="73">
        <f t="shared" si="3"/>
        <v>4.9000000000000004</v>
      </c>
      <c r="T93" s="9">
        <v>1.61</v>
      </c>
      <c r="U93" s="9">
        <v>35.07</v>
      </c>
    </row>
    <row r="94" spans="1:21" x14ac:dyDescent="0.25">
      <c r="A94" t="s">
        <v>84</v>
      </c>
      <c r="B94">
        <v>66044</v>
      </c>
      <c r="C94">
        <v>463</v>
      </c>
      <c r="D94" s="48">
        <v>6.06</v>
      </c>
      <c r="E94" s="48">
        <v>1.51</v>
      </c>
      <c r="F94" s="56">
        <v>0</v>
      </c>
      <c r="G94" s="48">
        <v>0</v>
      </c>
      <c r="H94" s="48">
        <v>5.32</v>
      </c>
      <c r="I94" s="48">
        <v>0.71</v>
      </c>
      <c r="J94" s="9">
        <v>11.77</v>
      </c>
      <c r="K94" s="44">
        <f t="shared" si="5"/>
        <v>0</v>
      </c>
      <c r="L94" s="9">
        <v>0</v>
      </c>
      <c r="M94" s="9">
        <v>28.44</v>
      </c>
      <c r="N94" s="9">
        <v>0</v>
      </c>
      <c r="O94" s="9">
        <v>0</v>
      </c>
      <c r="P94" s="9">
        <v>4.53</v>
      </c>
      <c r="Q94" s="9">
        <v>1.77</v>
      </c>
      <c r="R94" s="9">
        <v>0.98</v>
      </c>
      <c r="S94" s="73">
        <f t="shared" si="3"/>
        <v>3.5500000000000003</v>
      </c>
      <c r="T94" s="9">
        <v>0</v>
      </c>
      <c r="U94" s="9">
        <v>64.37</v>
      </c>
    </row>
    <row r="95" spans="1:21" x14ac:dyDescent="0.25">
      <c r="A95" t="s">
        <v>95</v>
      </c>
      <c r="B95">
        <v>10729</v>
      </c>
      <c r="C95">
        <v>868</v>
      </c>
      <c r="D95" s="48">
        <v>5.85</v>
      </c>
      <c r="E95" s="48">
        <v>1.66</v>
      </c>
      <c r="F95" s="56">
        <f>G95/(L95/100)</f>
        <v>1.8057060310581435E-2</v>
      </c>
      <c r="G95" s="48">
        <v>0.01</v>
      </c>
      <c r="H95" s="48">
        <v>4.29</v>
      </c>
      <c r="I95" s="48">
        <v>1.54</v>
      </c>
      <c r="J95" s="9">
        <v>26.32</v>
      </c>
      <c r="K95" s="44">
        <f t="shared" si="5"/>
        <v>1.087774717504906</v>
      </c>
      <c r="L95" s="9">
        <v>55.38</v>
      </c>
      <c r="M95" s="9">
        <v>38.68</v>
      </c>
      <c r="N95" s="9">
        <v>0.54</v>
      </c>
      <c r="O95" s="9">
        <v>0</v>
      </c>
      <c r="P95" s="9">
        <v>7.59</v>
      </c>
      <c r="Q95" s="9">
        <v>4.5199999999999996</v>
      </c>
      <c r="R95" s="9">
        <v>0.15</v>
      </c>
      <c r="S95" s="73">
        <f t="shared" si="3"/>
        <v>7.4399999999999995</v>
      </c>
      <c r="T95" s="9">
        <v>1.21</v>
      </c>
      <c r="U95" s="9">
        <v>75.459999999999994</v>
      </c>
    </row>
    <row r="96" spans="1:21" x14ac:dyDescent="0.25">
      <c r="A96" t="s">
        <v>75</v>
      </c>
      <c r="B96">
        <v>65862</v>
      </c>
      <c r="C96">
        <v>739</v>
      </c>
      <c r="D96" s="48">
        <v>5.83</v>
      </c>
      <c r="E96" s="48">
        <v>2.25</v>
      </c>
      <c r="F96" s="56">
        <v>0</v>
      </c>
      <c r="G96" s="48">
        <v>0</v>
      </c>
      <c r="H96" s="48">
        <v>4.41</v>
      </c>
      <c r="I96" s="48">
        <v>1.54</v>
      </c>
      <c r="J96" s="9">
        <v>26.4</v>
      </c>
      <c r="K96" s="44">
        <f t="shared" si="5"/>
        <v>0</v>
      </c>
      <c r="L96" s="9">
        <v>0</v>
      </c>
      <c r="M96" s="9">
        <v>50.97</v>
      </c>
      <c r="N96" s="9">
        <v>0</v>
      </c>
      <c r="O96" s="9">
        <v>0</v>
      </c>
      <c r="P96" s="9">
        <v>10.47</v>
      </c>
      <c r="Q96" s="9">
        <v>1.46</v>
      </c>
      <c r="R96" s="9">
        <v>0.76</v>
      </c>
      <c r="S96" s="73">
        <f t="shared" si="3"/>
        <v>9.7100000000000009</v>
      </c>
      <c r="T96" s="9">
        <v>0</v>
      </c>
      <c r="U96" s="9">
        <v>89.23</v>
      </c>
    </row>
    <row r="97" spans="1:21" x14ac:dyDescent="0.25">
      <c r="A97" t="s">
        <v>39</v>
      </c>
      <c r="B97">
        <v>3575</v>
      </c>
      <c r="C97">
        <v>514</v>
      </c>
      <c r="D97" s="48">
        <v>3.74</v>
      </c>
      <c r="E97" s="48">
        <v>1.2</v>
      </c>
      <c r="F97" s="56">
        <f>G97/(L97/100)</f>
        <v>6.2837752921955523E-2</v>
      </c>
      <c r="G97" s="48">
        <v>0.05</v>
      </c>
      <c r="H97" s="48">
        <v>2.7</v>
      </c>
      <c r="I97" s="48">
        <v>1.03</v>
      </c>
      <c r="J97" s="9">
        <v>27.66</v>
      </c>
      <c r="K97" s="44">
        <f t="shared" si="5"/>
        <v>5.2364794101629606</v>
      </c>
      <c r="L97" s="9">
        <v>79.569999999999993</v>
      </c>
      <c r="M97" s="9">
        <v>44.34</v>
      </c>
      <c r="N97" s="9">
        <v>4.41</v>
      </c>
      <c r="O97" s="9">
        <v>-0.1</v>
      </c>
      <c r="P97" s="9">
        <v>7.12</v>
      </c>
      <c r="Q97" s="9">
        <v>3.95</v>
      </c>
      <c r="R97" s="9">
        <v>0.01</v>
      </c>
      <c r="S97" s="73">
        <f t="shared" si="3"/>
        <v>7.11</v>
      </c>
      <c r="T97" s="9">
        <v>1.05</v>
      </c>
      <c r="U97" s="9">
        <v>79.459999999999994</v>
      </c>
    </row>
    <row r="98" spans="1:21" x14ac:dyDescent="0.25">
      <c r="A98" t="s">
        <v>85</v>
      </c>
      <c r="B98">
        <v>3790</v>
      </c>
      <c r="C98">
        <v>631</v>
      </c>
      <c r="D98" s="48">
        <v>3.63</v>
      </c>
      <c r="E98" s="48">
        <v>2.54</v>
      </c>
      <c r="F98" s="56">
        <f>G98/(L98/100)</f>
        <v>4.0411037986375714E-2</v>
      </c>
      <c r="G98" s="48">
        <v>7.0000000000000007E-2</v>
      </c>
      <c r="H98" s="48">
        <v>2.87</v>
      </c>
      <c r="I98" s="48">
        <v>0.76</v>
      </c>
      <c r="J98" s="9">
        <v>20.86</v>
      </c>
      <c r="K98" s="44">
        <f t="shared" si="5"/>
        <v>1.5909857474951068</v>
      </c>
      <c r="L98" s="9">
        <v>173.22</v>
      </c>
      <c r="M98" s="9">
        <v>88.66</v>
      </c>
      <c r="N98" s="9">
        <v>2.85</v>
      </c>
      <c r="O98" s="9">
        <v>0.94</v>
      </c>
      <c r="P98" s="9">
        <v>6.05</v>
      </c>
      <c r="Q98" s="9">
        <v>4.32</v>
      </c>
      <c r="R98" s="9">
        <v>0.36</v>
      </c>
      <c r="S98" s="73">
        <f t="shared" si="3"/>
        <v>5.6899999999999995</v>
      </c>
      <c r="T98" s="9">
        <v>0.01</v>
      </c>
      <c r="U98" s="9">
        <v>86.26</v>
      </c>
    </row>
    <row r="99" spans="1:21" x14ac:dyDescent="0.25">
      <c r="A99" t="s">
        <v>98</v>
      </c>
      <c r="B99">
        <v>61838</v>
      </c>
      <c r="C99">
        <v>447</v>
      </c>
      <c r="D99" s="48">
        <v>3.32</v>
      </c>
      <c r="E99" s="48">
        <v>1.52</v>
      </c>
      <c r="F99" s="56">
        <v>0</v>
      </c>
      <c r="G99" s="48">
        <v>0</v>
      </c>
      <c r="H99" s="48">
        <v>2.92</v>
      </c>
      <c r="I99" s="48">
        <v>0.39</v>
      </c>
      <c r="J99" s="9">
        <v>11.75</v>
      </c>
      <c r="K99" s="44">
        <f t="shared" ref="K99:K162" si="7">(F99/E99)*100</f>
        <v>0</v>
      </c>
      <c r="L99" s="9">
        <v>0</v>
      </c>
      <c r="M99" s="9">
        <v>51.85</v>
      </c>
      <c r="N99" s="9">
        <v>0</v>
      </c>
      <c r="O99" s="9">
        <v>0</v>
      </c>
      <c r="P99" s="9">
        <v>4.17</v>
      </c>
      <c r="Q99" s="9">
        <v>4.1100000000000003</v>
      </c>
      <c r="R99" s="9">
        <v>0.5</v>
      </c>
      <c r="S99" s="73">
        <f t="shared" ref="S99:S162" si="8">+P99-R99</f>
        <v>3.67</v>
      </c>
      <c r="T99" s="9">
        <v>1.29</v>
      </c>
      <c r="U99" s="9">
        <v>57.87</v>
      </c>
    </row>
    <row r="100" spans="1:21" x14ac:dyDescent="0.25">
      <c r="A100" t="s">
        <v>36</v>
      </c>
      <c r="B100">
        <v>15616</v>
      </c>
      <c r="C100">
        <v>306</v>
      </c>
      <c r="D100" s="48">
        <v>1.69</v>
      </c>
      <c r="E100" s="48">
        <v>0.36</v>
      </c>
      <c r="F100" s="56">
        <f>G100/(L100/100)</f>
        <v>0</v>
      </c>
      <c r="G100" s="48">
        <v>0</v>
      </c>
      <c r="H100" s="48">
        <v>1.67</v>
      </c>
      <c r="I100" s="48">
        <v>0.03</v>
      </c>
      <c r="J100" s="9">
        <v>1.49</v>
      </c>
      <c r="K100" s="44">
        <f t="shared" si="7"/>
        <v>0</v>
      </c>
      <c r="L100" s="9">
        <v>39.520000000000003</v>
      </c>
      <c r="M100" s="9">
        <v>21.54</v>
      </c>
      <c r="N100" s="9">
        <v>0.81</v>
      </c>
      <c r="O100" s="9">
        <v>3.57</v>
      </c>
      <c r="P100" s="9">
        <v>7.18</v>
      </c>
      <c r="Q100" s="9">
        <v>1.22</v>
      </c>
      <c r="R100" s="9">
        <v>0.11</v>
      </c>
      <c r="S100" s="73">
        <f t="shared" si="8"/>
        <v>7.0699999999999994</v>
      </c>
      <c r="T100" s="9">
        <v>0</v>
      </c>
      <c r="U100" s="9">
        <v>347.08</v>
      </c>
    </row>
    <row r="101" spans="1:21" x14ac:dyDescent="0.25">
      <c r="A101" t="s">
        <v>66</v>
      </c>
      <c r="B101">
        <v>61265</v>
      </c>
      <c r="C101">
        <v>114</v>
      </c>
      <c r="D101" s="48">
        <v>0.74</v>
      </c>
      <c r="E101" s="48">
        <v>0.34</v>
      </c>
      <c r="F101" s="56">
        <v>0</v>
      </c>
      <c r="G101" s="48">
        <v>0</v>
      </c>
      <c r="H101" s="48">
        <v>0.59</v>
      </c>
      <c r="I101" s="48">
        <v>0.14000000000000001</v>
      </c>
      <c r="J101" s="9">
        <v>19.48</v>
      </c>
      <c r="K101" s="44">
        <f t="shared" si="7"/>
        <v>0</v>
      </c>
      <c r="L101" s="9">
        <v>0</v>
      </c>
      <c r="M101" s="9">
        <v>57.06</v>
      </c>
      <c r="N101" s="9">
        <v>0</v>
      </c>
      <c r="O101" s="9">
        <v>5.77</v>
      </c>
      <c r="P101" s="9">
        <v>5.64</v>
      </c>
      <c r="Q101" s="9">
        <v>3.33</v>
      </c>
      <c r="R101" s="9">
        <v>0.5</v>
      </c>
      <c r="S101" s="73">
        <f t="shared" si="8"/>
        <v>5.14</v>
      </c>
      <c r="T101" s="9">
        <v>0</v>
      </c>
      <c r="U101" s="9">
        <v>80.97</v>
      </c>
    </row>
    <row r="102" spans="1:21" x14ac:dyDescent="0.25">
      <c r="A102" t="s">
        <v>71</v>
      </c>
      <c r="B102">
        <v>153</v>
      </c>
      <c r="C102">
        <v>59</v>
      </c>
      <c r="D102" s="48">
        <v>0.39</v>
      </c>
      <c r="E102" s="48">
        <v>0.04</v>
      </c>
      <c r="F102" s="56">
        <v>0</v>
      </c>
      <c r="G102" s="48">
        <v>0</v>
      </c>
      <c r="H102" s="48">
        <v>0.3</v>
      </c>
      <c r="I102" s="48">
        <v>0.09</v>
      </c>
      <c r="J102" s="9">
        <v>22.77</v>
      </c>
      <c r="K102" s="44">
        <f t="shared" si="7"/>
        <v>0</v>
      </c>
      <c r="L102" s="9">
        <v>0</v>
      </c>
      <c r="M102" s="9">
        <v>14.84</v>
      </c>
      <c r="N102" s="9">
        <v>0</v>
      </c>
      <c r="O102" s="9">
        <v>4.34</v>
      </c>
      <c r="P102" s="9">
        <v>16.07</v>
      </c>
      <c r="Q102" s="9">
        <v>4.32</v>
      </c>
      <c r="R102" s="9">
        <v>0.3</v>
      </c>
      <c r="S102" s="73">
        <f t="shared" si="8"/>
        <v>15.77</v>
      </c>
      <c r="T102" s="9">
        <v>0.13</v>
      </c>
      <c r="U102" s="9">
        <v>93.33</v>
      </c>
    </row>
    <row r="103" spans="1:21" x14ac:dyDescent="0.25">
      <c r="A103" t="s">
        <v>80</v>
      </c>
      <c r="B103">
        <v>12375</v>
      </c>
      <c r="C103">
        <v>282</v>
      </c>
      <c r="D103" s="48">
        <v>0.39</v>
      </c>
      <c r="E103" s="48">
        <v>0.28000000000000003</v>
      </c>
      <c r="F103" s="56">
        <f>G103/(L103/100)</f>
        <v>3.6053358971277491E-3</v>
      </c>
      <c r="G103" s="48">
        <v>0.03</v>
      </c>
      <c r="H103" s="48">
        <v>0.34</v>
      </c>
      <c r="I103" s="48">
        <v>0.06</v>
      </c>
      <c r="J103" s="9">
        <v>14.45</v>
      </c>
      <c r="K103" s="44">
        <f t="shared" si="7"/>
        <v>1.2876199632599103</v>
      </c>
      <c r="L103" s="9">
        <v>832.1</v>
      </c>
      <c r="M103" s="9">
        <v>81.93</v>
      </c>
      <c r="N103" s="9">
        <v>10.42</v>
      </c>
      <c r="O103" s="9">
        <v>0</v>
      </c>
      <c r="P103" s="9">
        <v>8.56</v>
      </c>
      <c r="Q103" s="9">
        <v>1.1299999999999999</v>
      </c>
      <c r="R103" s="9">
        <v>0.27</v>
      </c>
      <c r="S103" s="73">
        <f t="shared" si="8"/>
        <v>8.2900000000000009</v>
      </c>
      <c r="T103" s="9">
        <v>0</v>
      </c>
      <c r="U103" s="9">
        <v>91.9</v>
      </c>
    </row>
    <row r="104" spans="1:21" x14ac:dyDescent="0.25">
      <c r="A104" t="s">
        <v>52</v>
      </c>
      <c r="B104">
        <v>19665</v>
      </c>
      <c r="C104">
        <v>80</v>
      </c>
      <c r="D104" s="48">
        <v>0.35</v>
      </c>
      <c r="E104" s="48">
        <v>0.06</v>
      </c>
      <c r="F104" s="56">
        <f>G104/(L104/100)</f>
        <v>0</v>
      </c>
      <c r="G104" s="48">
        <v>0</v>
      </c>
      <c r="H104" s="48">
        <v>0.28999999999999998</v>
      </c>
      <c r="I104" s="48">
        <v>0.06</v>
      </c>
      <c r="J104" s="9">
        <v>16.18</v>
      </c>
      <c r="K104" s="44">
        <f t="shared" si="7"/>
        <v>0</v>
      </c>
      <c r="L104" s="9">
        <v>25.85</v>
      </c>
      <c r="M104" s="9">
        <v>19.25</v>
      </c>
      <c r="N104" s="9">
        <v>8.5399999999999991</v>
      </c>
      <c r="O104" s="9">
        <v>-13.43</v>
      </c>
      <c r="P104" s="9">
        <v>8.49</v>
      </c>
      <c r="Q104" s="9">
        <v>3.45</v>
      </c>
      <c r="R104" s="9">
        <v>0.24</v>
      </c>
      <c r="S104" s="73">
        <f t="shared" si="8"/>
        <v>8.25</v>
      </c>
      <c r="T104" s="9">
        <v>0</v>
      </c>
      <c r="U104" s="9">
        <v>61.1</v>
      </c>
    </row>
    <row r="105" spans="1:21" x14ac:dyDescent="0.25">
      <c r="A105" t="s">
        <v>58</v>
      </c>
      <c r="B105">
        <v>21614</v>
      </c>
      <c r="C105">
        <v>223</v>
      </c>
      <c r="D105" s="48">
        <v>0.32</v>
      </c>
      <c r="E105" s="48">
        <v>0.03</v>
      </c>
      <c r="F105" s="56">
        <f>G105/(L105/100)</f>
        <v>0</v>
      </c>
      <c r="G105" s="48">
        <v>0</v>
      </c>
      <c r="H105" s="48">
        <v>0.3</v>
      </c>
      <c r="I105" s="48">
        <v>0.03</v>
      </c>
      <c r="J105" s="9">
        <v>8.02</v>
      </c>
      <c r="K105" s="44">
        <f t="shared" si="7"/>
        <v>0</v>
      </c>
      <c r="L105" s="9">
        <v>38.159999999999997</v>
      </c>
      <c r="M105" s="9">
        <v>11.34</v>
      </c>
      <c r="N105" s="9">
        <v>0.63</v>
      </c>
      <c r="O105" s="9">
        <v>-0.19</v>
      </c>
      <c r="P105" s="9">
        <v>7.71</v>
      </c>
      <c r="Q105" s="9">
        <v>3.52</v>
      </c>
      <c r="R105" s="9">
        <v>0</v>
      </c>
      <c r="S105" s="73">
        <f t="shared" si="8"/>
        <v>7.71</v>
      </c>
      <c r="T105" s="9">
        <v>1.25</v>
      </c>
      <c r="U105" s="9">
        <v>64.680000000000007</v>
      </c>
    </row>
    <row r="106" spans="1:21" x14ac:dyDescent="0.25">
      <c r="A106" t="s">
        <v>54</v>
      </c>
      <c r="B106">
        <v>23896</v>
      </c>
      <c r="C106">
        <v>248</v>
      </c>
      <c r="D106" s="48">
        <v>0.15</v>
      </c>
      <c r="E106" s="48">
        <v>0.01</v>
      </c>
      <c r="F106" s="56">
        <v>0</v>
      </c>
      <c r="G106" s="48">
        <v>0</v>
      </c>
      <c r="H106" s="48">
        <v>0.13</v>
      </c>
      <c r="I106" s="48">
        <v>0.02</v>
      </c>
      <c r="J106" s="9">
        <v>14.37</v>
      </c>
      <c r="K106" s="44">
        <f t="shared" si="7"/>
        <v>0</v>
      </c>
      <c r="L106" s="9">
        <v>0</v>
      </c>
      <c r="M106" s="9">
        <v>4.42</v>
      </c>
      <c r="N106" s="9">
        <v>0</v>
      </c>
      <c r="O106" s="9">
        <v>0</v>
      </c>
      <c r="P106" s="9">
        <v>6.74</v>
      </c>
      <c r="Q106" s="9">
        <v>2.95</v>
      </c>
      <c r="R106" s="9">
        <v>0</v>
      </c>
      <c r="S106" s="73">
        <f t="shared" si="8"/>
        <v>6.74</v>
      </c>
      <c r="T106" s="9">
        <v>1.54</v>
      </c>
      <c r="U106" s="9">
        <v>60.94</v>
      </c>
    </row>
    <row r="107" spans="1:21" x14ac:dyDescent="0.25">
      <c r="A107" t="s">
        <v>129</v>
      </c>
      <c r="B107">
        <v>23521</v>
      </c>
      <c r="C107" s="11">
        <v>1154404</v>
      </c>
      <c r="D107" s="48">
        <v>12123.5</v>
      </c>
      <c r="E107" s="48">
        <v>10800.08</v>
      </c>
      <c r="F107" s="56">
        <f t="shared" ref="F107:F138" si="9">G107/(L107/100)</f>
        <v>176.00968083497202</v>
      </c>
      <c r="G107" s="48">
        <v>116.36</v>
      </c>
      <c r="H107" s="48">
        <v>10625.15</v>
      </c>
      <c r="I107" s="48">
        <v>1170.4100000000001</v>
      </c>
      <c r="J107" s="9">
        <v>9.65</v>
      </c>
      <c r="K107" s="44">
        <f t="shared" si="7"/>
        <v>1.629707195085333</v>
      </c>
      <c r="L107" s="9">
        <v>66.11</v>
      </c>
      <c r="M107" s="9">
        <v>101.65</v>
      </c>
      <c r="N107" s="9">
        <v>1.08</v>
      </c>
      <c r="O107" s="9">
        <v>0.87</v>
      </c>
      <c r="P107" s="9">
        <v>5.57</v>
      </c>
      <c r="Q107" s="9">
        <v>4.0199999999999996</v>
      </c>
      <c r="R107" s="9">
        <v>1.7</v>
      </c>
      <c r="S107" s="73">
        <f t="shared" si="8"/>
        <v>3.87</v>
      </c>
      <c r="T107" s="9">
        <v>0.7</v>
      </c>
      <c r="U107" s="9">
        <v>50.12</v>
      </c>
    </row>
    <row r="108" spans="1:21" x14ac:dyDescent="0.25">
      <c r="A108" t="s">
        <v>173</v>
      </c>
      <c r="B108">
        <v>66364</v>
      </c>
      <c r="C108" s="11">
        <v>216366</v>
      </c>
      <c r="D108" s="48">
        <v>3443.28</v>
      </c>
      <c r="E108" s="48">
        <v>2978.45</v>
      </c>
      <c r="F108" s="56">
        <f t="shared" si="9"/>
        <v>14.800559832050386</v>
      </c>
      <c r="G108" s="48">
        <v>4.2300000000000004</v>
      </c>
      <c r="H108" s="48">
        <v>2729.92</v>
      </c>
      <c r="I108" s="48">
        <v>283.52</v>
      </c>
      <c r="J108" s="9">
        <v>8.23</v>
      </c>
      <c r="K108" s="44">
        <f t="shared" si="7"/>
        <v>0.49692154751801731</v>
      </c>
      <c r="L108" s="9">
        <v>28.58</v>
      </c>
      <c r="M108" s="9">
        <v>109.1</v>
      </c>
      <c r="N108" s="9">
        <v>0.14000000000000001</v>
      </c>
      <c r="O108" s="9">
        <v>0.08</v>
      </c>
      <c r="P108" s="9">
        <v>4.51</v>
      </c>
      <c r="Q108" s="9">
        <v>4.6900000000000004</v>
      </c>
      <c r="R108" s="9">
        <v>2.95</v>
      </c>
      <c r="S108" s="73">
        <f t="shared" si="8"/>
        <v>1.5599999999999996</v>
      </c>
      <c r="T108" s="9">
        <v>0.23</v>
      </c>
      <c r="U108" s="9">
        <v>41.93</v>
      </c>
    </row>
    <row r="109" spans="1:21" x14ac:dyDescent="0.25">
      <c r="A109" t="s">
        <v>195</v>
      </c>
      <c r="B109">
        <v>24224</v>
      </c>
      <c r="C109" s="11">
        <v>206154</v>
      </c>
      <c r="D109" s="48">
        <v>3174.3</v>
      </c>
      <c r="E109" s="48">
        <v>2916.79</v>
      </c>
      <c r="F109" s="56">
        <f t="shared" si="9"/>
        <v>23.083894355256341</v>
      </c>
      <c r="G109" s="48">
        <v>17.829999999999998</v>
      </c>
      <c r="H109" s="48">
        <v>2766.5</v>
      </c>
      <c r="I109" s="48">
        <v>346.28</v>
      </c>
      <c r="J109" s="9">
        <v>10.89</v>
      </c>
      <c r="K109" s="44">
        <f t="shared" si="7"/>
        <v>0.79141434094522878</v>
      </c>
      <c r="L109" s="9">
        <v>77.239999999999995</v>
      </c>
      <c r="M109" s="9">
        <v>105.43</v>
      </c>
      <c r="N109" s="9">
        <v>0.61</v>
      </c>
      <c r="O109" s="9">
        <v>0.12</v>
      </c>
      <c r="P109" s="9">
        <v>4.78</v>
      </c>
      <c r="Q109" s="9">
        <v>4.92</v>
      </c>
      <c r="R109" s="9">
        <v>3.3</v>
      </c>
      <c r="S109" s="73">
        <f t="shared" si="8"/>
        <v>1.4800000000000004</v>
      </c>
      <c r="T109" s="9">
        <v>0.49</v>
      </c>
      <c r="U109" s="9">
        <v>30.78</v>
      </c>
    </row>
    <row r="110" spans="1:21" x14ac:dyDescent="0.25">
      <c r="A110" t="s">
        <v>226</v>
      </c>
      <c r="B110">
        <v>24923</v>
      </c>
      <c r="C110" s="11">
        <v>123550</v>
      </c>
      <c r="D110" s="48">
        <v>2565.04</v>
      </c>
      <c r="E110" s="48">
        <v>1709.22</v>
      </c>
      <c r="F110" s="56">
        <f t="shared" si="9"/>
        <v>23.947508154441326</v>
      </c>
      <c r="G110" s="48">
        <v>31.57</v>
      </c>
      <c r="H110" s="48">
        <v>1866.01</v>
      </c>
      <c r="I110" s="48">
        <v>337.06</v>
      </c>
      <c r="J110" s="9">
        <v>13.07</v>
      </c>
      <c r="K110" s="44">
        <f t="shared" si="7"/>
        <v>1.4010781616434003</v>
      </c>
      <c r="L110" s="9">
        <v>131.83000000000001</v>
      </c>
      <c r="M110" s="9">
        <v>91.6</v>
      </c>
      <c r="N110" s="9">
        <v>1.85</v>
      </c>
      <c r="O110" s="9">
        <v>0.61</v>
      </c>
      <c r="P110" s="9">
        <v>4.99</v>
      </c>
      <c r="Q110" s="9">
        <v>3.69</v>
      </c>
      <c r="R110" s="9">
        <v>2.96</v>
      </c>
      <c r="S110" s="73">
        <f t="shared" si="8"/>
        <v>2.0300000000000002</v>
      </c>
      <c r="T110" s="9">
        <v>0</v>
      </c>
      <c r="U110" s="9">
        <v>55.33</v>
      </c>
    </row>
    <row r="111" spans="1:21" x14ac:dyDescent="0.25">
      <c r="A111" t="s">
        <v>148</v>
      </c>
      <c r="B111">
        <v>67352</v>
      </c>
      <c r="C111" s="11">
        <v>102584</v>
      </c>
      <c r="D111" s="48">
        <v>2193.17</v>
      </c>
      <c r="E111" s="48">
        <v>1786.83</v>
      </c>
      <c r="F111" s="56">
        <f t="shared" si="9"/>
        <v>9.0580365214246967</v>
      </c>
      <c r="G111" s="48">
        <v>5.01</v>
      </c>
      <c r="H111" s="48">
        <v>1723.44</v>
      </c>
      <c r="I111" s="48">
        <v>186.97</v>
      </c>
      <c r="J111" s="9">
        <v>8.52</v>
      </c>
      <c r="K111" s="44">
        <f t="shared" si="7"/>
        <v>0.50693331326565472</v>
      </c>
      <c r="L111" s="9">
        <v>55.31</v>
      </c>
      <c r="M111" s="9">
        <v>103.68</v>
      </c>
      <c r="N111" s="9">
        <v>0.28000000000000003</v>
      </c>
      <c r="O111" s="9">
        <v>0.08</v>
      </c>
      <c r="P111" s="9">
        <v>4.5199999999999996</v>
      </c>
      <c r="Q111" s="9">
        <v>3.25</v>
      </c>
      <c r="R111" s="9">
        <v>2.56</v>
      </c>
      <c r="S111" s="73">
        <f t="shared" si="8"/>
        <v>1.9599999999999995</v>
      </c>
      <c r="T111" s="9">
        <v>0.18</v>
      </c>
      <c r="U111" s="9">
        <v>46.52</v>
      </c>
    </row>
    <row r="112" spans="1:21" x14ac:dyDescent="0.25">
      <c r="A112" t="s">
        <v>170</v>
      </c>
      <c r="B112">
        <v>68693</v>
      </c>
      <c r="C112" s="11">
        <v>116084</v>
      </c>
      <c r="D112" s="48">
        <v>2190.73</v>
      </c>
      <c r="E112" s="48">
        <v>1583.81</v>
      </c>
      <c r="F112" s="56">
        <f t="shared" si="9"/>
        <v>13.382537251079235</v>
      </c>
      <c r="G112" s="48">
        <v>9.61</v>
      </c>
      <c r="H112" s="48">
        <v>1882.1</v>
      </c>
      <c r="I112" s="48">
        <v>220.94</v>
      </c>
      <c r="J112" s="9">
        <v>10.09</v>
      </c>
      <c r="K112" s="44">
        <f t="shared" si="7"/>
        <v>0.84495850203491796</v>
      </c>
      <c r="L112" s="9">
        <v>71.81</v>
      </c>
      <c r="M112" s="9">
        <v>84.15</v>
      </c>
      <c r="N112" s="9">
        <v>0.61</v>
      </c>
      <c r="O112" s="9">
        <v>0.09</v>
      </c>
      <c r="P112" s="9">
        <v>5.35</v>
      </c>
      <c r="Q112" s="9">
        <v>3.46</v>
      </c>
      <c r="R112" s="9">
        <v>1.6</v>
      </c>
      <c r="S112" s="73">
        <f t="shared" si="8"/>
        <v>3.7499999999999996</v>
      </c>
      <c r="T112" s="9">
        <v>0.39</v>
      </c>
      <c r="U112" s="9">
        <v>62.52</v>
      </c>
    </row>
    <row r="113" spans="1:21" x14ac:dyDescent="0.25">
      <c r="A113" t="s">
        <v>141</v>
      </c>
      <c r="B113">
        <v>9095</v>
      </c>
      <c r="C113" s="11">
        <v>102259</v>
      </c>
      <c r="D113" s="48">
        <v>1814.47</v>
      </c>
      <c r="E113" s="48">
        <v>1542.44</v>
      </c>
      <c r="F113" s="56">
        <f t="shared" si="9"/>
        <v>12.642830814596387</v>
      </c>
      <c r="G113" s="48">
        <v>20.58</v>
      </c>
      <c r="H113" s="48">
        <v>1560.52</v>
      </c>
      <c r="I113" s="48">
        <v>214.62</v>
      </c>
      <c r="J113" s="9">
        <v>11.83</v>
      </c>
      <c r="K113" s="44">
        <f t="shared" si="7"/>
        <v>0.81966435093724144</v>
      </c>
      <c r="L113" s="9">
        <v>162.78</v>
      </c>
      <c r="M113" s="9">
        <v>98.84</v>
      </c>
      <c r="N113" s="9">
        <v>1.33</v>
      </c>
      <c r="O113" s="9">
        <v>0.33</v>
      </c>
      <c r="P113" s="9">
        <v>5.74</v>
      </c>
      <c r="Q113" s="9">
        <v>3.87</v>
      </c>
      <c r="R113" s="9">
        <v>2.33</v>
      </c>
      <c r="S113" s="73">
        <f t="shared" si="8"/>
        <v>3.41</v>
      </c>
      <c r="T113" s="9">
        <v>0.22</v>
      </c>
      <c r="U113" s="9">
        <v>49.21</v>
      </c>
    </row>
    <row r="114" spans="1:21" x14ac:dyDescent="0.25">
      <c r="A114" t="s">
        <v>140</v>
      </c>
      <c r="B114">
        <v>24560</v>
      </c>
      <c r="C114" s="11">
        <v>104350</v>
      </c>
      <c r="D114" s="48">
        <v>1633.99</v>
      </c>
      <c r="E114" s="48">
        <v>1315.29</v>
      </c>
      <c r="F114" s="56">
        <f t="shared" si="9"/>
        <v>7.0672141776529056</v>
      </c>
      <c r="G114" s="48">
        <v>13.08</v>
      </c>
      <c r="H114" s="48">
        <v>1361.31</v>
      </c>
      <c r="I114" s="48">
        <v>196.35</v>
      </c>
      <c r="J114" s="9">
        <v>12.01</v>
      </c>
      <c r="K114" s="44">
        <f t="shared" si="7"/>
        <v>0.53731224122839116</v>
      </c>
      <c r="L114" s="9">
        <v>185.08</v>
      </c>
      <c r="M114" s="9">
        <v>96.62</v>
      </c>
      <c r="N114" s="9">
        <v>0.99</v>
      </c>
      <c r="O114" s="9">
        <v>0.19</v>
      </c>
      <c r="P114" s="9">
        <v>5.09</v>
      </c>
      <c r="Q114" s="9">
        <v>2.27</v>
      </c>
      <c r="R114" s="9">
        <v>1.62</v>
      </c>
      <c r="S114" s="73">
        <f t="shared" si="8"/>
        <v>3.4699999999999998</v>
      </c>
      <c r="T114" s="9">
        <v>0.28000000000000003</v>
      </c>
      <c r="U114" s="9">
        <v>64.48</v>
      </c>
    </row>
    <row r="115" spans="1:21" x14ac:dyDescent="0.25">
      <c r="A115" t="s">
        <v>220</v>
      </c>
      <c r="B115">
        <v>24557</v>
      </c>
      <c r="C115" s="11">
        <v>92283</v>
      </c>
      <c r="D115" s="48">
        <v>1448.83</v>
      </c>
      <c r="E115" s="48">
        <v>1142.78</v>
      </c>
      <c r="F115" s="56">
        <f t="shared" si="9"/>
        <v>8.3128247197156142</v>
      </c>
      <c r="G115" s="48">
        <v>6.08</v>
      </c>
      <c r="H115" s="48">
        <v>1013.96</v>
      </c>
      <c r="I115" s="48">
        <v>261.87</v>
      </c>
      <c r="J115" s="9">
        <v>18.03</v>
      </c>
      <c r="K115" s="44">
        <f t="shared" si="7"/>
        <v>0.72742126391043016</v>
      </c>
      <c r="L115" s="9">
        <v>73.14</v>
      </c>
      <c r="M115" s="9">
        <v>112.7</v>
      </c>
      <c r="N115" s="9">
        <v>0.53</v>
      </c>
      <c r="O115" s="9">
        <v>0.2</v>
      </c>
      <c r="P115" s="9">
        <v>5.15</v>
      </c>
      <c r="Q115" s="9">
        <v>1.99</v>
      </c>
      <c r="R115" s="9">
        <v>1.82</v>
      </c>
      <c r="S115" s="73">
        <f t="shared" si="8"/>
        <v>3.33</v>
      </c>
      <c r="T115" s="9">
        <v>1.19</v>
      </c>
      <c r="U115" s="9">
        <v>44.24</v>
      </c>
    </row>
    <row r="116" spans="1:21" x14ac:dyDescent="0.25">
      <c r="A116" t="s">
        <v>337</v>
      </c>
      <c r="B116">
        <v>67605</v>
      </c>
      <c r="C116" s="11">
        <v>58468</v>
      </c>
      <c r="D116" s="48">
        <v>1274.93</v>
      </c>
      <c r="E116" s="48">
        <v>950.12</v>
      </c>
      <c r="F116" s="56">
        <f t="shared" si="9"/>
        <v>6.2132766595824478</v>
      </c>
      <c r="G116" s="48">
        <v>4.97</v>
      </c>
      <c r="H116" s="48">
        <v>1010.95</v>
      </c>
      <c r="I116" s="48">
        <v>121</v>
      </c>
      <c r="J116" s="9">
        <v>9.49</v>
      </c>
      <c r="K116" s="44">
        <f t="shared" si="7"/>
        <v>0.65394651829057882</v>
      </c>
      <c r="L116" s="9">
        <v>79.989999999999995</v>
      </c>
      <c r="M116" s="9">
        <v>93.98</v>
      </c>
      <c r="N116" s="9">
        <v>0.52</v>
      </c>
      <c r="O116" s="9">
        <v>0.08</v>
      </c>
      <c r="P116" s="9">
        <v>4.74</v>
      </c>
      <c r="Q116" s="9">
        <v>2.13</v>
      </c>
      <c r="R116" s="9">
        <v>1.95</v>
      </c>
      <c r="S116" s="73">
        <f t="shared" si="8"/>
        <v>2.79</v>
      </c>
      <c r="T116" s="9">
        <v>0.22</v>
      </c>
      <c r="U116" s="9">
        <v>51.69</v>
      </c>
    </row>
    <row r="117" spans="1:21" x14ac:dyDescent="0.25">
      <c r="A117" t="s">
        <v>197</v>
      </c>
      <c r="B117">
        <v>67836</v>
      </c>
      <c r="C117" s="11">
        <v>75986</v>
      </c>
      <c r="D117" s="48">
        <v>1235.57</v>
      </c>
      <c r="E117" s="48">
        <v>899.1</v>
      </c>
      <c r="F117" s="56">
        <f t="shared" si="9"/>
        <v>4.8975512243878052</v>
      </c>
      <c r="G117" s="48">
        <v>2.94</v>
      </c>
      <c r="H117" s="48">
        <v>1013.99</v>
      </c>
      <c r="I117" s="48">
        <v>162.56</v>
      </c>
      <c r="J117" s="9">
        <v>13.15</v>
      </c>
      <c r="K117" s="44">
        <f t="shared" si="7"/>
        <v>0.54471707534065228</v>
      </c>
      <c r="L117" s="9">
        <v>60.03</v>
      </c>
      <c r="M117" s="9">
        <v>88.67</v>
      </c>
      <c r="N117" s="9">
        <v>0.33</v>
      </c>
      <c r="O117" s="9">
        <v>0.24</v>
      </c>
      <c r="P117" s="9">
        <v>4.63</v>
      </c>
      <c r="Q117" s="9">
        <v>2.96</v>
      </c>
      <c r="R117" s="9">
        <v>1.91</v>
      </c>
      <c r="S117" s="73">
        <f t="shared" si="8"/>
        <v>2.7199999999999998</v>
      </c>
      <c r="T117" s="9">
        <v>0.21</v>
      </c>
      <c r="U117" s="9">
        <v>54.67</v>
      </c>
    </row>
    <row r="118" spans="1:21" x14ac:dyDescent="0.25">
      <c r="A118" t="s">
        <v>208</v>
      </c>
      <c r="B118">
        <v>67864</v>
      </c>
      <c r="C118" s="11">
        <v>55208</v>
      </c>
      <c r="D118" s="48">
        <v>998.98</v>
      </c>
      <c r="E118" s="48">
        <v>759.48</v>
      </c>
      <c r="F118" s="56">
        <f t="shared" si="9"/>
        <v>3.5506778566817303</v>
      </c>
      <c r="G118" s="48">
        <v>0.55000000000000004</v>
      </c>
      <c r="H118" s="48">
        <v>797.75</v>
      </c>
      <c r="I118" s="48">
        <v>114.34</v>
      </c>
      <c r="J118" s="9">
        <v>11.45</v>
      </c>
      <c r="K118" s="44">
        <f t="shared" si="7"/>
        <v>0.4675143330544228</v>
      </c>
      <c r="L118" s="9">
        <v>15.49</v>
      </c>
      <c r="M118" s="9">
        <v>95.2</v>
      </c>
      <c r="N118" s="9">
        <v>7.0000000000000007E-2</v>
      </c>
      <c r="O118" s="9">
        <v>0.06</v>
      </c>
      <c r="P118" s="9">
        <v>4.5599999999999996</v>
      </c>
      <c r="Q118" s="9">
        <v>2.4900000000000002</v>
      </c>
      <c r="R118" s="9">
        <v>1.96</v>
      </c>
      <c r="S118" s="73">
        <f t="shared" si="8"/>
        <v>2.5999999999999996</v>
      </c>
      <c r="T118" s="9">
        <v>0.18</v>
      </c>
      <c r="U118" s="9">
        <v>55.14</v>
      </c>
    </row>
    <row r="119" spans="1:21" x14ac:dyDescent="0.25">
      <c r="A119" t="s">
        <v>149</v>
      </c>
      <c r="B119">
        <v>66699</v>
      </c>
      <c r="C119" s="11">
        <v>36855</v>
      </c>
      <c r="D119" s="48">
        <v>916</v>
      </c>
      <c r="E119" s="48">
        <v>653.47</v>
      </c>
      <c r="F119" s="56">
        <f t="shared" si="9"/>
        <v>5.6800252445566421</v>
      </c>
      <c r="G119" s="48">
        <v>1.8</v>
      </c>
      <c r="H119" s="48">
        <v>674.58</v>
      </c>
      <c r="I119" s="48">
        <v>72.430000000000007</v>
      </c>
      <c r="J119" s="9">
        <v>7.9</v>
      </c>
      <c r="K119" s="44">
        <f t="shared" si="7"/>
        <v>0.86920979456694902</v>
      </c>
      <c r="L119" s="9">
        <v>31.69</v>
      </c>
      <c r="M119" s="9">
        <v>96.87</v>
      </c>
      <c r="N119" s="9">
        <v>0.28000000000000003</v>
      </c>
      <c r="O119" s="9">
        <v>0.33</v>
      </c>
      <c r="P119" s="9">
        <v>4.99</v>
      </c>
      <c r="Q119" s="9">
        <v>3.93</v>
      </c>
      <c r="R119" s="9">
        <v>2.37</v>
      </c>
      <c r="S119" s="73">
        <f t="shared" si="8"/>
        <v>2.62</v>
      </c>
      <c r="T119" s="9">
        <v>0.14000000000000001</v>
      </c>
      <c r="U119" s="9">
        <v>52.55</v>
      </c>
    </row>
    <row r="120" spans="1:21" x14ac:dyDescent="0.25">
      <c r="A120" t="s">
        <v>152</v>
      </c>
      <c r="B120">
        <v>67541</v>
      </c>
      <c r="C120" s="11">
        <v>23176</v>
      </c>
      <c r="D120" s="48">
        <v>810.46</v>
      </c>
      <c r="E120" s="48">
        <v>634.6</v>
      </c>
      <c r="F120" s="56">
        <f t="shared" si="9"/>
        <v>3.5635018495684343</v>
      </c>
      <c r="G120" s="48">
        <v>2.89</v>
      </c>
      <c r="H120" s="48">
        <v>546.45000000000005</v>
      </c>
      <c r="I120" s="48">
        <v>117.35</v>
      </c>
      <c r="J120" s="9">
        <v>14.48</v>
      </c>
      <c r="K120" s="44">
        <f t="shared" si="7"/>
        <v>0.56153511654088151</v>
      </c>
      <c r="L120" s="9">
        <v>81.099999999999994</v>
      </c>
      <c r="M120" s="9">
        <v>116.13</v>
      </c>
      <c r="N120" s="9">
        <v>0.45</v>
      </c>
      <c r="O120" s="9">
        <v>0.04</v>
      </c>
      <c r="P120" s="9">
        <v>4.9000000000000004</v>
      </c>
      <c r="Q120" s="9">
        <v>3.43</v>
      </c>
      <c r="R120" s="9">
        <v>2.48</v>
      </c>
      <c r="S120" s="73">
        <f t="shared" si="8"/>
        <v>2.4200000000000004</v>
      </c>
      <c r="T120" s="9">
        <v>0.32</v>
      </c>
      <c r="U120" s="9">
        <v>47.86</v>
      </c>
    </row>
    <row r="121" spans="1:21" x14ac:dyDescent="0.25">
      <c r="A121" t="s">
        <v>122</v>
      </c>
      <c r="B121">
        <v>8218</v>
      </c>
      <c r="C121" s="11">
        <v>39431</v>
      </c>
      <c r="D121" s="48">
        <v>802.27</v>
      </c>
      <c r="E121" s="48">
        <v>639.33000000000004</v>
      </c>
      <c r="F121" s="56">
        <f t="shared" si="9"/>
        <v>2.825701100461484</v>
      </c>
      <c r="G121" s="48">
        <v>3.98</v>
      </c>
      <c r="H121" s="48">
        <v>665.44</v>
      </c>
      <c r="I121" s="48">
        <v>77.83</v>
      </c>
      <c r="J121" s="9">
        <v>9.69</v>
      </c>
      <c r="K121" s="44">
        <f t="shared" si="7"/>
        <v>0.44197849318215693</v>
      </c>
      <c r="L121" s="9">
        <v>140.85</v>
      </c>
      <c r="M121" s="9">
        <v>96.08</v>
      </c>
      <c r="N121" s="9">
        <v>0.62</v>
      </c>
      <c r="O121" s="9">
        <v>0.12</v>
      </c>
      <c r="P121" s="9">
        <v>5.38</v>
      </c>
      <c r="Q121" s="9">
        <v>2.64</v>
      </c>
      <c r="R121" s="9">
        <v>2.0099999999999998</v>
      </c>
      <c r="S121" s="73">
        <f t="shared" si="8"/>
        <v>3.37</v>
      </c>
      <c r="T121" s="9">
        <v>0.86</v>
      </c>
      <c r="U121" s="9">
        <v>50.36</v>
      </c>
    </row>
    <row r="122" spans="1:21" x14ac:dyDescent="0.25">
      <c r="A122" t="s">
        <v>130</v>
      </c>
      <c r="B122">
        <v>9071</v>
      </c>
      <c r="C122" s="11">
        <v>24957</v>
      </c>
      <c r="D122" s="48">
        <v>799.69</v>
      </c>
      <c r="E122" s="48">
        <v>705.21</v>
      </c>
      <c r="F122" s="56">
        <f t="shared" si="9"/>
        <v>4.9323481431724394</v>
      </c>
      <c r="G122" s="48">
        <v>5.14</v>
      </c>
      <c r="H122" s="48">
        <v>581.91999999999996</v>
      </c>
      <c r="I122" s="48">
        <v>94.01</v>
      </c>
      <c r="J122" s="9">
        <v>11.74</v>
      </c>
      <c r="K122" s="44">
        <f t="shared" si="7"/>
        <v>0.69941551355942755</v>
      </c>
      <c r="L122" s="9">
        <v>104.21</v>
      </c>
      <c r="M122" s="9">
        <v>121.19</v>
      </c>
      <c r="N122" s="9">
        <v>0.73</v>
      </c>
      <c r="O122" s="9">
        <v>0.11</v>
      </c>
      <c r="P122" s="9">
        <v>4.7699999999999996</v>
      </c>
      <c r="Q122" s="9">
        <v>4.1100000000000003</v>
      </c>
      <c r="R122" s="9">
        <v>3.15</v>
      </c>
      <c r="S122" s="73">
        <f t="shared" si="8"/>
        <v>1.6199999999999997</v>
      </c>
      <c r="T122" s="9">
        <v>0</v>
      </c>
      <c r="U122" s="9">
        <v>45.58</v>
      </c>
    </row>
    <row r="123" spans="1:21" x14ac:dyDescent="0.25">
      <c r="A123" t="s">
        <v>136</v>
      </c>
      <c r="B123">
        <v>66824</v>
      </c>
      <c r="C123" s="11">
        <v>32081</v>
      </c>
      <c r="D123" s="48">
        <v>735.73</v>
      </c>
      <c r="E123" s="48">
        <v>552.4</v>
      </c>
      <c r="F123" s="56">
        <f t="shared" si="9"/>
        <v>2.416519049255744</v>
      </c>
      <c r="G123" s="48">
        <v>9.14</v>
      </c>
      <c r="H123" s="48">
        <v>568.77</v>
      </c>
      <c r="I123" s="48">
        <v>100.46</v>
      </c>
      <c r="J123" s="9">
        <v>13.65</v>
      </c>
      <c r="K123" s="44">
        <f t="shared" si="7"/>
        <v>0.43745819139314701</v>
      </c>
      <c r="L123" s="9">
        <v>378.23</v>
      </c>
      <c r="M123" s="9">
        <v>97.12</v>
      </c>
      <c r="N123" s="9">
        <v>1.65</v>
      </c>
      <c r="O123" s="9">
        <v>0.12</v>
      </c>
      <c r="P123" s="9">
        <v>4.5</v>
      </c>
      <c r="Q123" s="9">
        <v>3.61</v>
      </c>
      <c r="R123" s="9">
        <v>1.84</v>
      </c>
      <c r="S123" s="73">
        <f t="shared" si="8"/>
        <v>2.66</v>
      </c>
      <c r="T123" s="9">
        <v>0.37</v>
      </c>
      <c r="U123" s="9">
        <v>63.52</v>
      </c>
    </row>
    <row r="124" spans="1:21" x14ac:dyDescent="0.25">
      <c r="A124" t="s">
        <v>191</v>
      </c>
      <c r="B124">
        <v>66597</v>
      </c>
      <c r="C124" s="11">
        <v>27983</v>
      </c>
      <c r="D124" s="48">
        <v>708.99</v>
      </c>
      <c r="E124" s="48">
        <v>594.66</v>
      </c>
      <c r="F124" s="56">
        <f t="shared" si="9"/>
        <v>2.2064142753797928</v>
      </c>
      <c r="G124" s="48">
        <v>1.83</v>
      </c>
      <c r="H124" s="48">
        <v>585.61</v>
      </c>
      <c r="I124" s="48">
        <v>100.17</v>
      </c>
      <c r="J124" s="9">
        <v>14.13</v>
      </c>
      <c r="K124" s="44">
        <f t="shared" si="7"/>
        <v>0.37103795032115711</v>
      </c>
      <c r="L124" s="9">
        <v>82.94</v>
      </c>
      <c r="M124" s="9">
        <v>101.54</v>
      </c>
      <c r="N124" s="9">
        <v>0.31</v>
      </c>
      <c r="O124" s="9">
        <v>0.03</v>
      </c>
      <c r="P124" s="9">
        <v>3.76</v>
      </c>
      <c r="Q124" s="9">
        <v>4.22</v>
      </c>
      <c r="R124" s="9">
        <v>1.07</v>
      </c>
      <c r="S124" s="73">
        <f t="shared" si="8"/>
        <v>2.6899999999999995</v>
      </c>
      <c r="T124" s="9">
        <v>0.39</v>
      </c>
      <c r="U124" s="9">
        <v>69.48</v>
      </c>
    </row>
    <row r="125" spans="1:21" x14ac:dyDescent="0.25">
      <c r="A125" t="s">
        <v>218</v>
      </c>
      <c r="B125">
        <v>18181</v>
      </c>
      <c r="C125" s="11">
        <v>50876</v>
      </c>
      <c r="D125" s="48">
        <v>707.07</v>
      </c>
      <c r="E125" s="48">
        <v>551.44000000000005</v>
      </c>
      <c r="F125" s="56">
        <f t="shared" si="9"/>
        <v>4.6884332072466659</v>
      </c>
      <c r="G125" s="48">
        <v>4.71</v>
      </c>
      <c r="H125" s="48">
        <v>594.39</v>
      </c>
      <c r="I125" s="48">
        <v>62.69</v>
      </c>
      <c r="J125" s="9">
        <v>8.86</v>
      </c>
      <c r="K125" s="44">
        <f t="shared" si="7"/>
        <v>0.85021638024928659</v>
      </c>
      <c r="L125" s="9">
        <v>100.46</v>
      </c>
      <c r="M125" s="9">
        <v>92.77</v>
      </c>
      <c r="N125" s="9">
        <v>0.85</v>
      </c>
      <c r="O125" s="9">
        <v>0.21</v>
      </c>
      <c r="P125" s="9">
        <v>5.56</v>
      </c>
      <c r="Q125" s="9">
        <v>2.63</v>
      </c>
      <c r="R125" s="9">
        <v>1.98</v>
      </c>
      <c r="S125" s="73">
        <f t="shared" si="8"/>
        <v>3.5799999999999996</v>
      </c>
      <c r="T125" s="9">
        <v>0.17</v>
      </c>
      <c r="U125" s="9">
        <v>59.07</v>
      </c>
    </row>
    <row r="126" spans="1:21" x14ac:dyDescent="0.25">
      <c r="A126" t="s">
        <v>165</v>
      </c>
      <c r="B126">
        <v>3830</v>
      </c>
      <c r="C126" s="11">
        <v>34597</v>
      </c>
      <c r="D126" s="48">
        <v>705.52</v>
      </c>
      <c r="E126" s="48">
        <v>570.66999999999996</v>
      </c>
      <c r="F126" s="56">
        <f t="shared" si="9"/>
        <v>3.8884192730346578</v>
      </c>
      <c r="G126" s="48">
        <v>5.0599999999999996</v>
      </c>
      <c r="H126" s="48">
        <v>619.84</v>
      </c>
      <c r="I126" s="48">
        <v>68.03</v>
      </c>
      <c r="J126" s="9">
        <v>9.64</v>
      </c>
      <c r="K126" s="44">
        <f t="shared" si="7"/>
        <v>0.68137790194589842</v>
      </c>
      <c r="L126" s="9">
        <v>130.13</v>
      </c>
      <c r="M126" s="9">
        <v>92.07</v>
      </c>
      <c r="N126" s="9">
        <v>0.89</v>
      </c>
      <c r="O126" s="9">
        <v>0.5</v>
      </c>
      <c r="P126" s="9">
        <v>4.4000000000000004</v>
      </c>
      <c r="Q126" s="9">
        <v>3.02</v>
      </c>
      <c r="R126" s="9">
        <v>1.22</v>
      </c>
      <c r="S126" s="73">
        <f t="shared" si="8"/>
        <v>3.1800000000000006</v>
      </c>
      <c r="T126" s="9">
        <v>0.96</v>
      </c>
      <c r="U126" s="9">
        <v>59.23</v>
      </c>
    </row>
    <row r="127" spans="1:21" x14ac:dyDescent="0.25">
      <c r="A127" t="s">
        <v>192</v>
      </c>
      <c r="B127">
        <v>67709</v>
      </c>
      <c r="C127" s="11">
        <v>37744</v>
      </c>
      <c r="D127" s="48">
        <v>702.11</v>
      </c>
      <c r="E127" s="48">
        <v>448.42</v>
      </c>
      <c r="F127" s="56">
        <f t="shared" si="9"/>
        <v>2.2432113341204247</v>
      </c>
      <c r="G127" s="48">
        <v>1.71</v>
      </c>
      <c r="H127" s="48">
        <v>623.98</v>
      </c>
      <c r="I127" s="48">
        <v>98.66</v>
      </c>
      <c r="J127" s="9">
        <v>14.03</v>
      </c>
      <c r="K127" s="44">
        <f t="shared" si="7"/>
        <v>0.50024783330815414</v>
      </c>
      <c r="L127" s="9">
        <v>76.23</v>
      </c>
      <c r="M127" s="9">
        <v>71.86</v>
      </c>
      <c r="N127" s="9">
        <v>0.38</v>
      </c>
      <c r="O127" s="9">
        <v>0.19</v>
      </c>
      <c r="P127" s="9">
        <v>4.92</v>
      </c>
      <c r="Q127" s="9">
        <v>2.27</v>
      </c>
      <c r="R127" s="9">
        <v>1.56</v>
      </c>
      <c r="S127" s="73">
        <f t="shared" si="8"/>
        <v>3.36</v>
      </c>
      <c r="T127" s="9">
        <v>0.44</v>
      </c>
      <c r="U127" s="9">
        <v>57.62</v>
      </c>
    </row>
    <row r="128" spans="1:21" x14ac:dyDescent="0.25">
      <c r="A128" t="s">
        <v>137</v>
      </c>
      <c r="B128">
        <v>24279</v>
      </c>
      <c r="C128" s="11">
        <v>33079</v>
      </c>
      <c r="D128" s="48">
        <v>685.22</v>
      </c>
      <c r="E128" s="48">
        <v>399.77</v>
      </c>
      <c r="F128" s="56">
        <f t="shared" si="9"/>
        <v>2.232327408019843</v>
      </c>
      <c r="G128" s="48">
        <v>4.8600000000000003</v>
      </c>
      <c r="H128" s="48">
        <v>528.46</v>
      </c>
      <c r="I128" s="48">
        <v>69.34</v>
      </c>
      <c r="J128" s="9">
        <v>10.119999999999999</v>
      </c>
      <c r="K128" s="44">
        <f t="shared" si="7"/>
        <v>0.55840293369183358</v>
      </c>
      <c r="L128" s="9">
        <v>217.71</v>
      </c>
      <c r="M128" s="9">
        <v>75.650000000000006</v>
      </c>
      <c r="N128" s="9">
        <v>1.22</v>
      </c>
      <c r="O128" s="9">
        <v>0.2</v>
      </c>
      <c r="P128" s="9">
        <v>5.08</v>
      </c>
      <c r="Q128" s="9">
        <v>2.37</v>
      </c>
      <c r="R128" s="9">
        <v>1.88</v>
      </c>
      <c r="S128" s="73">
        <f t="shared" si="8"/>
        <v>3.2</v>
      </c>
      <c r="T128" s="9">
        <v>0</v>
      </c>
      <c r="U128" s="9">
        <v>65.3</v>
      </c>
    </row>
    <row r="129" spans="1:21" x14ac:dyDescent="0.25">
      <c r="A129" t="s">
        <v>133</v>
      </c>
      <c r="B129">
        <v>24254</v>
      </c>
      <c r="C129" s="11">
        <v>45634</v>
      </c>
      <c r="D129" s="48">
        <v>682.13</v>
      </c>
      <c r="E129" s="48">
        <v>519.16999999999996</v>
      </c>
      <c r="F129" s="56">
        <f t="shared" si="9"/>
        <v>1.9194222729000381</v>
      </c>
      <c r="G129" s="48">
        <v>4.04</v>
      </c>
      <c r="H129" s="48">
        <v>541.74</v>
      </c>
      <c r="I129" s="48">
        <v>131.16999999999999</v>
      </c>
      <c r="J129" s="9">
        <v>19.23</v>
      </c>
      <c r="K129" s="44">
        <f t="shared" si="7"/>
        <v>0.36970978155518197</v>
      </c>
      <c r="L129" s="9">
        <v>210.48</v>
      </c>
      <c r="M129" s="9">
        <v>95.83</v>
      </c>
      <c r="N129" s="9">
        <v>0.78</v>
      </c>
      <c r="O129" s="9">
        <v>0.35</v>
      </c>
      <c r="P129" s="9">
        <v>4.45</v>
      </c>
      <c r="Q129" s="9">
        <v>4.59</v>
      </c>
      <c r="R129" s="9">
        <v>0.66</v>
      </c>
      <c r="S129" s="73">
        <f t="shared" si="8"/>
        <v>3.79</v>
      </c>
      <c r="T129" s="9">
        <v>1.35</v>
      </c>
      <c r="U129" s="9">
        <v>61.79</v>
      </c>
    </row>
    <row r="130" spans="1:21" x14ac:dyDescent="0.25">
      <c r="A130" t="s">
        <v>336</v>
      </c>
      <c r="B130">
        <v>66365</v>
      </c>
      <c r="C130" s="11">
        <v>28510</v>
      </c>
      <c r="D130" s="48">
        <v>679.5</v>
      </c>
      <c r="E130" s="48">
        <v>393.28</v>
      </c>
      <c r="F130" s="56">
        <f t="shared" si="9"/>
        <v>2.6198714780029655</v>
      </c>
      <c r="G130" s="48">
        <v>2.65</v>
      </c>
      <c r="H130" s="48">
        <v>555.15</v>
      </c>
      <c r="I130" s="48">
        <v>66.88</v>
      </c>
      <c r="J130" s="9">
        <v>9.83</v>
      </c>
      <c r="K130" s="44">
        <f t="shared" si="7"/>
        <v>0.66615934652231634</v>
      </c>
      <c r="L130" s="9">
        <v>101.15</v>
      </c>
      <c r="M130" s="9">
        <v>70.84</v>
      </c>
      <c r="N130" s="9">
        <v>0.67</v>
      </c>
      <c r="O130" s="9">
        <v>0.12</v>
      </c>
      <c r="P130" s="9">
        <v>4.9000000000000004</v>
      </c>
      <c r="Q130" s="9">
        <v>2.16</v>
      </c>
      <c r="R130" s="9">
        <v>2.1</v>
      </c>
      <c r="S130" s="73">
        <f t="shared" si="8"/>
        <v>2.8000000000000003</v>
      </c>
      <c r="T130" s="9">
        <v>0</v>
      </c>
      <c r="U130" s="9">
        <v>77.91</v>
      </c>
    </row>
    <row r="131" spans="1:21" x14ac:dyDescent="0.25">
      <c r="A131" t="s">
        <v>147</v>
      </c>
      <c r="B131">
        <v>24250</v>
      </c>
      <c r="C131" s="11">
        <v>36037</v>
      </c>
      <c r="D131" s="48">
        <v>604.33000000000004</v>
      </c>
      <c r="E131" s="48">
        <v>439.33</v>
      </c>
      <c r="F131" s="56">
        <f t="shared" si="9"/>
        <v>5.8184199039720648</v>
      </c>
      <c r="G131" s="48">
        <v>13.33</v>
      </c>
      <c r="H131" s="48">
        <v>513.91999999999996</v>
      </c>
      <c r="I131" s="48">
        <v>57.55</v>
      </c>
      <c r="J131" s="9">
        <v>9.49</v>
      </c>
      <c r="K131" s="44">
        <f t="shared" si="7"/>
        <v>1.324384836904392</v>
      </c>
      <c r="L131" s="9">
        <v>229.1</v>
      </c>
      <c r="M131" s="9">
        <v>85.49</v>
      </c>
      <c r="N131" s="9">
        <v>3.04</v>
      </c>
      <c r="O131" s="9">
        <v>1.76</v>
      </c>
      <c r="P131" s="9">
        <v>4.5</v>
      </c>
      <c r="Q131" s="9">
        <v>3.37</v>
      </c>
      <c r="R131" s="9">
        <v>1.56</v>
      </c>
      <c r="S131" s="73">
        <f t="shared" si="8"/>
        <v>2.94</v>
      </c>
      <c r="T131" s="9">
        <v>0</v>
      </c>
      <c r="U131" s="9">
        <v>77.459999999999994</v>
      </c>
    </row>
    <row r="132" spans="1:21" x14ac:dyDescent="0.25">
      <c r="A132" t="s">
        <v>124</v>
      </c>
      <c r="B132">
        <v>67841</v>
      </c>
      <c r="C132" s="11">
        <v>33100</v>
      </c>
      <c r="D132" s="48">
        <v>548.38</v>
      </c>
      <c r="E132" s="48">
        <v>431.17</v>
      </c>
      <c r="F132" s="56">
        <f t="shared" si="9"/>
        <v>4.9731182795698929</v>
      </c>
      <c r="G132" s="48">
        <v>5.18</v>
      </c>
      <c r="H132" s="48">
        <v>474.86</v>
      </c>
      <c r="I132" s="48">
        <v>48.01</v>
      </c>
      <c r="J132" s="9">
        <v>8.7200000000000006</v>
      </c>
      <c r="K132" s="44">
        <f t="shared" si="7"/>
        <v>1.1534008116450338</v>
      </c>
      <c r="L132" s="9">
        <v>104.16</v>
      </c>
      <c r="M132" s="9">
        <v>90.8</v>
      </c>
      <c r="N132" s="9">
        <v>1.2</v>
      </c>
      <c r="O132" s="9">
        <v>0.32</v>
      </c>
      <c r="P132" s="9">
        <v>5.0199999999999996</v>
      </c>
      <c r="Q132" s="9">
        <v>2.35</v>
      </c>
      <c r="R132" s="9">
        <v>1.42</v>
      </c>
      <c r="S132" s="73">
        <f t="shared" si="8"/>
        <v>3.5999999999999996</v>
      </c>
      <c r="T132" s="9">
        <v>0</v>
      </c>
      <c r="U132" s="9">
        <v>68.77</v>
      </c>
    </row>
    <row r="133" spans="1:21" x14ac:dyDescent="0.25">
      <c r="A133" t="s">
        <v>176</v>
      </c>
      <c r="B133">
        <v>24543</v>
      </c>
      <c r="C133" s="11">
        <v>30986</v>
      </c>
      <c r="D133" s="48">
        <v>489.08</v>
      </c>
      <c r="E133" s="48">
        <v>361.6</v>
      </c>
      <c r="F133" s="56">
        <f t="shared" si="9"/>
        <v>2.0959735245449527</v>
      </c>
      <c r="G133" s="48">
        <v>1.1399999999999999</v>
      </c>
      <c r="H133" s="48">
        <v>437.2</v>
      </c>
      <c r="I133" s="48">
        <v>42.81</v>
      </c>
      <c r="J133" s="9">
        <v>8.75</v>
      </c>
      <c r="K133" s="44">
        <f t="shared" si="7"/>
        <v>0.5796386959471661</v>
      </c>
      <c r="L133" s="9">
        <v>54.39</v>
      </c>
      <c r="M133" s="9">
        <v>82.71</v>
      </c>
      <c r="N133" s="9">
        <v>0.31</v>
      </c>
      <c r="O133" s="9">
        <v>0.19</v>
      </c>
      <c r="P133" s="9">
        <v>4.54</v>
      </c>
      <c r="Q133" s="9">
        <v>3.91</v>
      </c>
      <c r="R133" s="9">
        <v>1.73</v>
      </c>
      <c r="S133" s="73">
        <f t="shared" si="8"/>
        <v>2.81</v>
      </c>
      <c r="T133" s="9">
        <v>0.44</v>
      </c>
      <c r="U133" s="9">
        <v>56.64</v>
      </c>
    </row>
    <row r="134" spans="1:21" x14ac:dyDescent="0.25">
      <c r="A134" t="s">
        <v>115</v>
      </c>
      <c r="B134">
        <v>67837</v>
      </c>
      <c r="C134" s="11">
        <v>11794</v>
      </c>
      <c r="D134" s="48">
        <v>416.62</v>
      </c>
      <c r="E134" s="48">
        <v>340.66</v>
      </c>
      <c r="F134" s="56">
        <f t="shared" si="9"/>
        <v>1.6688257258248878</v>
      </c>
      <c r="G134" s="48">
        <v>2.19</v>
      </c>
      <c r="H134" s="48">
        <v>350.75</v>
      </c>
      <c r="I134" s="48">
        <v>51.23</v>
      </c>
      <c r="J134" s="9">
        <v>12.29</v>
      </c>
      <c r="K134" s="44">
        <f t="shared" si="7"/>
        <v>0.48988015200636637</v>
      </c>
      <c r="L134" s="9">
        <v>131.22999999999999</v>
      </c>
      <c r="M134" s="9">
        <v>97.12</v>
      </c>
      <c r="N134" s="9">
        <v>0.64</v>
      </c>
      <c r="O134" s="9">
        <v>0.06</v>
      </c>
      <c r="P134" s="9">
        <v>5.18</v>
      </c>
      <c r="Q134" s="9">
        <v>3.31</v>
      </c>
      <c r="R134" s="9">
        <v>1.71</v>
      </c>
      <c r="S134" s="73">
        <f t="shared" si="8"/>
        <v>3.4699999999999998</v>
      </c>
      <c r="T134" s="9">
        <v>0.77</v>
      </c>
      <c r="U134" s="9">
        <v>54.88</v>
      </c>
    </row>
    <row r="135" spans="1:21" x14ac:dyDescent="0.25">
      <c r="A135" t="s">
        <v>213</v>
      </c>
      <c r="B135">
        <v>5602</v>
      </c>
      <c r="C135" s="11">
        <v>20036</v>
      </c>
      <c r="D135" s="48">
        <v>390.15</v>
      </c>
      <c r="E135" s="48">
        <v>275.66000000000003</v>
      </c>
      <c r="F135" s="56">
        <f t="shared" si="9"/>
        <v>1.7433751743375174</v>
      </c>
      <c r="G135" s="48">
        <v>2</v>
      </c>
      <c r="H135" s="48">
        <v>341.31</v>
      </c>
      <c r="I135" s="48">
        <v>44.81</v>
      </c>
      <c r="J135" s="9">
        <v>11.48</v>
      </c>
      <c r="K135" s="44">
        <f t="shared" si="7"/>
        <v>0.63243676062450749</v>
      </c>
      <c r="L135" s="9">
        <v>114.72</v>
      </c>
      <c r="M135" s="9">
        <v>80.77</v>
      </c>
      <c r="N135" s="9">
        <v>0.73</v>
      </c>
      <c r="O135" s="9">
        <v>7.0000000000000007E-2</v>
      </c>
      <c r="P135" s="9">
        <v>5.77</v>
      </c>
      <c r="Q135" s="9">
        <v>5.44</v>
      </c>
      <c r="R135" s="9">
        <v>1.82</v>
      </c>
      <c r="S135" s="73">
        <f t="shared" si="8"/>
        <v>3.9499999999999993</v>
      </c>
      <c r="T135" s="9">
        <v>1.1000000000000001</v>
      </c>
      <c r="U135" s="9">
        <v>56.44</v>
      </c>
    </row>
    <row r="136" spans="1:21" x14ac:dyDescent="0.25">
      <c r="A136" t="s">
        <v>207</v>
      </c>
      <c r="B136">
        <v>67959</v>
      </c>
      <c r="C136" s="11">
        <v>18731</v>
      </c>
      <c r="D136" s="48">
        <v>375.95</v>
      </c>
      <c r="E136" s="48">
        <v>248.52</v>
      </c>
      <c r="F136" s="56">
        <f t="shared" si="9"/>
        <v>1.1324515310744701</v>
      </c>
      <c r="G136" s="48">
        <v>1.25</v>
      </c>
      <c r="H136" s="48">
        <v>317.82</v>
      </c>
      <c r="I136" s="48">
        <v>34.549999999999997</v>
      </c>
      <c r="J136" s="9">
        <v>9.19</v>
      </c>
      <c r="K136" s="44">
        <f t="shared" si="7"/>
        <v>0.45567822753680587</v>
      </c>
      <c r="L136" s="9">
        <v>110.38</v>
      </c>
      <c r="M136" s="9">
        <v>78.2</v>
      </c>
      <c r="N136" s="9">
        <v>0.5</v>
      </c>
      <c r="O136" s="9">
        <v>0.09</v>
      </c>
      <c r="P136" s="9">
        <v>5.7</v>
      </c>
      <c r="Q136" s="9">
        <v>2.94</v>
      </c>
      <c r="R136" s="9">
        <v>1.97</v>
      </c>
      <c r="S136" s="73">
        <f t="shared" si="8"/>
        <v>3.7300000000000004</v>
      </c>
      <c r="T136" s="9">
        <v>0.51</v>
      </c>
      <c r="U136" s="9">
        <v>55.96</v>
      </c>
    </row>
    <row r="137" spans="1:21" x14ac:dyDescent="0.25">
      <c r="A137" t="s">
        <v>164</v>
      </c>
      <c r="B137">
        <v>68137</v>
      </c>
      <c r="C137" s="11">
        <v>18231</v>
      </c>
      <c r="D137" s="48">
        <v>358.09</v>
      </c>
      <c r="E137" s="48">
        <v>295.27</v>
      </c>
      <c r="F137" s="56">
        <f t="shared" si="9"/>
        <v>0.49340404473136074</v>
      </c>
      <c r="G137" s="48">
        <v>3.34</v>
      </c>
      <c r="H137" s="48">
        <v>249.94</v>
      </c>
      <c r="I137" s="48">
        <v>38.22</v>
      </c>
      <c r="J137" s="9">
        <v>10.67</v>
      </c>
      <c r="K137" s="44">
        <f t="shared" si="7"/>
        <v>0.16710266695951526</v>
      </c>
      <c r="L137" s="9">
        <v>676.93</v>
      </c>
      <c r="M137" s="9">
        <v>118.14</v>
      </c>
      <c r="N137" s="9">
        <v>1.1299999999999999</v>
      </c>
      <c r="O137" s="9">
        <v>0.23</v>
      </c>
      <c r="P137" s="9">
        <v>5.18</v>
      </c>
      <c r="Q137" s="9">
        <v>2.89</v>
      </c>
      <c r="R137" s="9">
        <v>2.2000000000000002</v>
      </c>
      <c r="S137" s="73">
        <f t="shared" si="8"/>
        <v>2.9799999999999995</v>
      </c>
      <c r="T137" s="9">
        <v>0.37</v>
      </c>
      <c r="U137" s="9">
        <v>52.8</v>
      </c>
    </row>
    <row r="138" spans="1:21" x14ac:dyDescent="0.25">
      <c r="A138" t="s">
        <v>169</v>
      </c>
      <c r="B138">
        <v>66706</v>
      </c>
      <c r="C138" s="11">
        <v>13808</v>
      </c>
      <c r="D138" s="48">
        <v>325.66000000000003</v>
      </c>
      <c r="E138" s="48">
        <v>188.28</v>
      </c>
      <c r="F138" s="56">
        <f t="shared" si="9"/>
        <v>0.40478599916661706</v>
      </c>
      <c r="G138" s="48">
        <v>2.04</v>
      </c>
      <c r="H138" s="48">
        <v>250.44</v>
      </c>
      <c r="I138" s="48">
        <v>39.96</v>
      </c>
      <c r="J138" s="9">
        <v>12.27</v>
      </c>
      <c r="K138" s="44">
        <f t="shared" si="7"/>
        <v>0.21499150157564109</v>
      </c>
      <c r="L138" s="9">
        <v>503.97</v>
      </c>
      <c r="M138" s="9">
        <v>75.180000000000007</v>
      </c>
      <c r="N138" s="9">
        <v>1.08</v>
      </c>
      <c r="O138" s="9">
        <v>0.15</v>
      </c>
      <c r="P138" s="9">
        <v>5.36</v>
      </c>
      <c r="Q138" s="9">
        <v>2.95</v>
      </c>
      <c r="R138" s="9">
        <v>2.31</v>
      </c>
      <c r="S138" s="73">
        <f t="shared" si="8"/>
        <v>3.0500000000000003</v>
      </c>
      <c r="T138" s="9">
        <v>0</v>
      </c>
      <c r="U138" s="9">
        <v>63.69</v>
      </c>
    </row>
    <row r="139" spans="1:21" x14ac:dyDescent="0.25">
      <c r="A139" t="s">
        <v>167</v>
      </c>
      <c r="B139">
        <v>24566</v>
      </c>
      <c r="C139" s="11">
        <v>13517</v>
      </c>
      <c r="D139" s="48">
        <v>316.24</v>
      </c>
      <c r="E139" s="48">
        <v>199.58</v>
      </c>
      <c r="F139" s="56">
        <f t="shared" ref="F139:F170" si="10">G139/(L139/100)</f>
        <v>0.22600954775028251</v>
      </c>
      <c r="G139" s="48">
        <v>1.96</v>
      </c>
      <c r="H139" s="48">
        <v>275.45</v>
      </c>
      <c r="I139" s="48">
        <v>38.76</v>
      </c>
      <c r="J139" s="9">
        <v>12.25</v>
      </c>
      <c r="K139" s="44">
        <f t="shared" si="7"/>
        <v>0.11324258330007141</v>
      </c>
      <c r="L139" s="9">
        <v>867.22</v>
      </c>
      <c r="M139" s="9">
        <v>72.459999999999994</v>
      </c>
      <c r="N139" s="9">
        <v>0.98</v>
      </c>
      <c r="O139" s="9">
        <v>7.0000000000000007E-2</v>
      </c>
      <c r="P139" s="9">
        <v>5.13</v>
      </c>
      <c r="Q139" s="9">
        <v>2.4900000000000002</v>
      </c>
      <c r="R139" s="9">
        <v>2.41</v>
      </c>
      <c r="S139" s="73">
        <f t="shared" si="8"/>
        <v>2.7199999999999998</v>
      </c>
      <c r="T139" s="9">
        <v>0.18</v>
      </c>
      <c r="U139" s="9">
        <v>48.22</v>
      </c>
    </row>
    <row r="140" spans="1:21" x14ac:dyDescent="0.25">
      <c r="A140" t="s">
        <v>105</v>
      </c>
      <c r="B140">
        <v>67481</v>
      </c>
      <c r="C140" s="11">
        <v>12757</v>
      </c>
      <c r="D140" s="48">
        <v>311.56</v>
      </c>
      <c r="E140" s="48">
        <v>258.35000000000002</v>
      </c>
      <c r="F140" s="56">
        <f t="shared" si="10"/>
        <v>1.5197267462006832</v>
      </c>
      <c r="G140" s="48">
        <v>3.07</v>
      </c>
      <c r="H140" s="48">
        <v>232.93</v>
      </c>
      <c r="I140" s="48">
        <v>30.01</v>
      </c>
      <c r="J140" s="9">
        <v>9.6300000000000008</v>
      </c>
      <c r="K140" s="44">
        <f t="shared" si="7"/>
        <v>0.58824336992478532</v>
      </c>
      <c r="L140" s="9">
        <v>202.01</v>
      </c>
      <c r="M140" s="9">
        <v>110.91</v>
      </c>
      <c r="N140" s="9">
        <v>1.19</v>
      </c>
      <c r="O140" s="9">
        <v>0.05</v>
      </c>
      <c r="P140" s="9">
        <v>4.26</v>
      </c>
      <c r="Q140" s="9">
        <v>4.4800000000000004</v>
      </c>
      <c r="R140" s="9">
        <v>2.2400000000000002</v>
      </c>
      <c r="S140" s="73">
        <f t="shared" si="8"/>
        <v>2.0199999999999996</v>
      </c>
      <c r="T140" s="9">
        <v>0.05</v>
      </c>
      <c r="U140" s="9">
        <v>57.75</v>
      </c>
    </row>
    <row r="141" spans="1:21" x14ac:dyDescent="0.25">
      <c r="A141" t="s">
        <v>132</v>
      </c>
      <c r="B141">
        <v>67894</v>
      </c>
      <c r="C141" s="11">
        <v>13615</v>
      </c>
      <c r="D141" s="48">
        <v>293.7</v>
      </c>
      <c r="E141" s="48">
        <v>181.79</v>
      </c>
      <c r="F141" s="56">
        <f t="shared" si="10"/>
        <v>0.68928950159066815</v>
      </c>
      <c r="G141" s="48">
        <v>0.78</v>
      </c>
      <c r="H141" s="48">
        <v>208.93</v>
      </c>
      <c r="I141" s="48">
        <v>29.39</v>
      </c>
      <c r="J141" s="9">
        <v>10.01</v>
      </c>
      <c r="K141" s="44">
        <f t="shared" si="7"/>
        <v>0.37916799691438924</v>
      </c>
      <c r="L141" s="9">
        <v>113.16</v>
      </c>
      <c r="M141" s="9">
        <v>87.01</v>
      </c>
      <c r="N141" s="9">
        <v>0.43</v>
      </c>
      <c r="O141" s="9">
        <v>0.1</v>
      </c>
      <c r="P141" s="9">
        <v>4.8</v>
      </c>
      <c r="Q141" s="9">
        <v>2.41</v>
      </c>
      <c r="R141" s="9">
        <v>2.21</v>
      </c>
      <c r="S141" s="73">
        <f t="shared" si="8"/>
        <v>2.59</v>
      </c>
      <c r="T141" s="9">
        <v>0.11</v>
      </c>
      <c r="U141" s="9">
        <v>52.14</v>
      </c>
    </row>
    <row r="142" spans="1:21" x14ac:dyDescent="0.25">
      <c r="A142" t="s">
        <v>144</v>
      </c>
      <c r="B142">
        <v>67875</v>
      </c>
      <c r="C142" s="11">
        <v>22985</v>
      </c>
      <c r="D142" s="48">
        <v>287.39999999999998</v>
      </c>
      <c r="E142" s="48">
        <v>164.95</v>
      </c>
      <c r="F142" s="56">
        <f t="shared" si="10"/>
        <v>0.64656552077331797</v>
      </c>
      <c r="G142" s="48">
        <v>1.01</v>
      </c>
      <c r="H142" s="48">
        <v>218.54</v>
      </c>
      <c r="I142" s="48">
        <v>25.1</v>
      </c>
      <c r="J142" s="9">
        <v>8.73</v>
      </c>
      <c r="K142" s="44">
        <f t="shared" si="7"/>
        <v>0.39197667218752225</v>
      </c>
      <c r="L142" s="9">
        <v>156.21</v>
      </c>
      <c r="M142" s="9">
        <v>75.48</v>
      </c>
      <c r="N142" s="9">
        <v>0.61</v>
      </c>
      <c r="O142" s="9">
        <v>0.2</v>
      </c>
      <c r="P142" s="9">
        <v>5.89</v>
      </c>
      <c r="Q142" s="9">
        <v>3.02</v>
      </c>
      <c r="R142" s="9">
        <v>2.2999999999999998</v>
      </c>
      <c r="S142" s="73">
        <f t="shared" si="8"/>
        <v>3.59</v>
      </c>
      <c r="T142" s="9">
        <v>0.16</v>
      </c>
      <c r="U142" s="9">
        <v>56.66</v>
      </c>
    </row>
    <row r="143" spans="1:21" x14ac:dyDescent="0.25">
      <c r="A143" t="s">
        <v>217</v>
      </c>
      <c r="B143">
        <v>68349</v>
      </c>
      <c r="C143" s="11">
        <v>13662</v>
      </c>
      <c r="D143" s="48">
        <v>259</v>
      </c>
      <c r="E143" s="48">
        <v>183.02</v>
      </c>
      <c r="F143" s="56">
        <f t="shared" si="10"/>
        <v>3.3495800062221299</v>
      </c>
      <c r="G143" s="48">
        <v>3.23</v>
      </c>
      <c r="H143" s="48">
        <v>209.77</v>
      </c>
      <c r="I143" s="48">
        <v>26.48</v>
      </c>
      <c r="J143" s="9">
        <v>10.199999999999999</v>
      </c>
      <c r="K143" s="44">
        <f t="shared" si="7"/>
        <v>1.8301715693487759</v>
      </c>
      <c r="L143" s="9">
        <v>96.43</v>
      </c>
      <c r="M143" s="9">
        <v>87.25</v>
      </c>
      <c r="N143" s="9">
        <v>1.77</v>
      </c>
      <c r="O143" s="9">
        <v>1.06</v>
      </c>
      <c r="P143" s="9">
        <v>5.95</v>
      </c>
      <c r="Q143" s="9">
        <v>2.79</v>
      </c>
      <c r="R143" s="9">
        <v>1.79</v>
      </c>
      <c r="S143" s="73">
        <f t="shared" si="8"/>
        <v>4.16</v>
      </c>
      <c r="T143" s="9">
        <v>0</v>
      </c>
      <c r="U143" s="9">
        <v>65.709999999999994</v>
      </c>
    </row>
    <row r="144" spans="1:21" x14ac:dyDescent="0.25">
      <c r="A144" t="s">
        <v>155</v>
      </c>
      <c r="B144">
        <v>20600</v>
      </c>
      <c r="C144" s="11">
        <v>7935</v>
      </c>
      <c r="D144" s="48">
        <v>244.56</v>
      </c>
      <c r="E144" s="48">
        <v>186.8</v>
      </c>
      <c r="F144" s="56">
        <f t="shared" si="10"/>
        <v>0.65386485172581432</v>
      </c>
      <c r="G144" s="48">
        <v>2.69</v>
      </c>
      <c r="H144" s="48">
        <v>211.93</v>
      </c>
      <c r="I144" s="48">
        <v>26.48</v>
      </c>
      <c r="J144" s="9">
        <v>10.83</v>
      </c>
      <c r="K144" s="44">
        <f t="shared" si="7"/>
        <v>0.35003471719797341</v>
      </c>
      <c r="L144" s="9">
        <v>411.4</v>
      </c>
      <c r="M144" s="9">
        <v>88.14</v>
      </c>
      <c r="N144" s="9">
        <v>1.44</v>
      </c>
      <c r="O144" s="9">
        <v>0.11</v>
      </c>
      <c r="P144" s="9">
        <v>4.12</v>
      </c>
      <c r="Q144" s="9">
        <v>3.65</v>
      </c>
      <c r="R144" s="9">
        <v>2.44</v>
      </c>
      <c r="S144" s="73">
        <f t="shared" si="8"/>
        <v>1.6800000000000002</v>
      </c>
      <c r="T144" s="9">
        <v>0</v>
      </c>
      <c r="U144" s="9">
        <v>54.76</v>
      </c>
    </row>
    <row r="145" spans="1:21" x14ac:dyDescent="0.25">
      <c r="A145" t="s">
        <v>199</v>
      </c>
      <c r="B145">
        <v>24239</v>
      </c>
      <c r="C145" s="11">
        <v>11439</v>
      </c>
      <c r="D145" s="48">
        <v>236.04</v>
      </c>
      <c r="E145" s="48">
        <v>152.65</v>
      </c>
      <c r="F145" s="56">
        <f t="shared" si="10"/>
        <v>0.32847121701369558</v>
      </c>
      <c r="G145" s="48">
        <v>0.59</v>
      </c>
      <c r="H145" s="48">
        <v>207.48</v>
      </c>
      <c r="I145" s="48">
        <v>29.08</v>
      </c>
      <c r="J145" s="9">
        <v>12.32</v>
      </c>
      <c r="K145" s="44">
        <f t="shared" si="7"/>
        <v>0.21517931019567346</v>
      </c>
      <c r="L145" s="9">
        <v>179.62</v>
      </c>
      <c r="M145" s="9">
        <v>73.569999999999993</v>
      </c>
      <c r="N145" s="9">
        <v>0.39</v>
      </c>
      <c r="O145" s="9">
        <v>0.02</v>
      </c>
      <c r="P145" s="9">
        <v>4.42</v>
      </c>
      <c r="Q145" s="9">
        <v>3.44</v>
      </c>
      <c r="R145" s="9">
        <v>1.26</v>
      </c>
      <c r="S145" s="73">
        <f t="shared" si="8"/>
        <v>3.16</v>
      </c>
      <c r="T145" s="9">
        <v>0.62</v>
      </c>
      <c r="U145" s="9">
        <v>61.26</v>
      </c>
    </row>
    <row r="146" spans="1:21" x14ac:dyDescent="0.25">
      <c r="A146" t="s">
        <v>139</v>
      </c>
      <c r="B146">
        <v>67902</v>
      </c>
      <c r="C146" s="11">
        <v>10907</v>
      </c>
      <c r="D146" s="48">
        <v>234.15</v>
      </c>
      <c r="E146" s="48">
        <v>108.99</v>
      </c>
      <c r="F146" s="56">
        <f t="shared" si="10"/>
        <v>0.79125455491931285</v>
      </c>
      <c r="G146" s="48">
        <v>0.76</v>
      </c>
      <c r="H146" s="48">
        <v>197.61</v>
      </c>
      <c r="I146" s="48">
        <v>39.869999999999997</v>
      </c>
      <c r="J146" s="9">
        <v>17.03</v>
      </c>
      <c r="K146" s="44">
        <f t="shared" si="7"/>
        <v>0.72598821444106143</v>
      </c>
      <c r="L146" s="9">
        <v>96.05</v>
      </c>
      <c r="M146" s="9">
        <v>55.15</v>
      </c>
      <c r="N146" s="9">
        <v>0.7</v>
      </c>
      <c r="O146" s="9">
        <v>0.06</v>
      </c>
      <c r="P146" s="9">
        <v>4.53</v>
      </c>
      <c r="Q146" s="9">
        <v>2.15</v>
      </c>
      <c r="R146" s="9">
        <v>1.54</v>
      </c>
      <c r="S146" s="73">
        <f t="shared" si="8"/>
        <v>2.99</v>
      </c>
      <c r="T146" s="9">
        <v>1.1299999999999999</v>
      </c>
      <c r="U146" s="9">
        <v>39.56</v>
      </c>
    </row>
    <row r="147" spans="1:21" x14ac:dyDescent="0.25">
      <c r="A147" t="s">
        <v>198</v>
      </c>
      <c r="B147">
        <v>13601</v>
      </c>
      <c r="C147" s="11">
        <v>9373</v>
      </c>
      <c r="D147" s="48">
        <v>216.74</v>
      </c>
      <c r="E147" s="48">
        <v>105.35</v>
      </c>
      <c r="F147" s="56">
        <f t="shared" si="10"/>
        <v>0.50251256281407031</v>
      </c>
      <c r="G147" s="48">
        <v>0.59</v>
      </c>
      <c r="H147" s="48">
        <v>188.79</v>
      </c>
      <c r="I147" s="48">
        <v>17.940000000000001</v>
      </c>
      <c r="J147" s="9">
        <v>8.2799999999999994</v>
      </c>
      <c r="K147" s="44">
        <f t="shared" si="7"/>
        <v>0.47699341510590448</v>
      </c>
      <c r="L147" s="9">
        <v>117.41</v>
      </c>
      <c r="M147" s="9">
        <v>55.8</v>
      </c>
      <c r="N147" s="9">
        <v>0.56000000000000005</v>
      </c>
      <c r="O147" s="9">
        <v>0.06</v>
      </c>
      <c r="P147" s="9">
        <v>5.15</v>
      </c>
      <c r="Q147" s="9">
        <v>2.09</v>
      </c>
      <c r="R147" s="9">
        <v>1.4</v>
      </c>
      <c r="S147" s="73">
        <f t="shared" si="8"/>
        <v>3.7500000000000004</v>
      </c>
      <c r="T147" s="9">
        <v>0.5</v>
      </c>
      <c r="U147" s="9">
        <v>54.85</v>
      </c>
    </row>
    <row r="148" spans="1:21" x14ac:dyDescent="0.25">
      <c r="A148" t="s">
        <v>203</v>
      </c>
      <c r="B148">
        <v>66374</v>
      </c>
      <c r="C148" s="11">
        <v>12195</v>
      </c>
      <c r="D148" s="48">
        <v>214.73</v>
      </c>
      <c r="E148" s="48">
        <v>177.09</v>
      </c>
      <c r="F148" s="56">
        <f t="shared" si="10"/>
        <v>1.7598024081506636</v>
      </c>
      <c r="G148" s="48">
        <v>0.56999999999999995</v>
      </c>
      <c r="H148" s="48">
        <v>185.06</v>
      </c>
      <c r="I148" s="48">
        <v>24.6</v>
      </c>
      <c r="J148" s="9">
        <v>11.42</v>
      </c>
      <c r="K148" s="44">
        <f t="shared" si="7"/>
        <v>0.99373336052327266</v>
      </c>
      <c r="L148" s="9">
        <v>32.39</v>
      </c>
      <c r="M148" s="9">
        <v>95.69</v>
      </c>
      <c r="N148" s="9">
        <v>0.32</v>
      </c>
      <c r="O148" s="9">
        <v>0.18</v>
      </c>
      <c r="P148" s="9">
        <v>4.9400000000000004</v>
      </c>
      <c r="Q148" s="9">
        <v>2.74</v>
      </c>
      <c r="R148" s="9">
        <v>1.47</v>
      </c>
      <c r="S148" s="73">
        <f t="shared" si="8"/>
        <v>3.4700000000000006</v>
      </c>
      <c r="T148" s="9">
        <v>0.23</v>
      </c>
      <c r="U148" s="9">
        <v>69.5</v>
      </c>
    </row>
    <row r="149" spans="1:21" x14ac:dyDescent="0.25">
      <c r="A149" t="s">
        <v>103</v>
      </c>
      <c r="B149">
        <v>67951</v>
      </c>
      <c r="C149" s="11">
        <v>13603</v>
      </c>
      <c r="D149" s="48">
        <v>197.39</v>
      </c>
      <c r="E149" s="48">
        <v>143.51</v>
      </c>
      <c r="F149" s="56">
        <f t="shared" si="10"/>
        <v>0.42626519136586249</v>
      </c>
      <c r="G149" s="48">
        <v>0.47</v>
      </c>
      <c r="H149" s="48">
        <v>163.01</v>
      </c>
      <c r="I149" s="48">
        <v>16.46</v>
      </c>
      <c r="J149" s="9">
        <v>8.33</v>
      </c>
      <c r="K149" s="44">
        <f t="shared" si="7"/>
        <v>0.29702821501349208</v>
      </c>
      <c r="L149" s="9">
        <v>110.26</v>
      </c>
      <c r="M149" s="9">
        <v>88.04</v>
      </c>
      <c r="N149" s="9">
        <v>0.33</v>
      </c>
      <c r="O149" s="9">
        <v>0.04</v>
      </c>
      <c r="P149" s="9">
        <v>4.1399999999999997</v>
      </c>
      <c r="Q149" s="9">
        <v>2.96</v>
      </c>
      <c r="R149" s="9">
        <v>2.23</v>
      </c>
      <c r="S149" s="73">
        <f t="shared" si="8"/>
        <v>1.9099999999999997</v>
      </c>
      <c r="T149" s="9">
        <v>0.12</v>
      </c>
      <c r="U149" s="9">
        <v>48.46</v>
      </c>
    </row>
    <row r="150" spans="1:21" x14ac:dyDescent="0.25">
      <c r="A150" t="s">
        <v>145</v>
      </c>
      <c r="B150">
        <v>68057</v>
      </c>
      <c r="C150" s="11">
        <v>7344</v>
      </c>
      <c r="D150" s="48">
        <v>178.9</v>
      </c>
      <c r="E150" s="48">
        <v>145.72</v>
      </c>
      <c r="F150" s="56">
        <f t="shared" si="10"/>
        <v>0.89356318203384466</v>
      </c>
      <c r="G150" s="48">
        <v>1.1299999999999999</v>
      </c>
      <c r="H150" s="48">
        <v>137.91</v>
      </c>
      <c r="I150" s="48">
        <v>16.649999999999999</v>
      </c>
      <c r="J150" s="9">
        <v>9.3000000000000007</v>
      </c>
      <c r="K150" s="44">
        <f t="shared" si="7"/>
        <v>0.61320558745116982</v>
      </c>
      <c r="L150" s="9">
        <v>126.46</v>
      </c>
      <c r="M150" s="9">
        <v>105.66</v>
      </c>
      <c r="N150" s="9">
        <v>0.78</v>
      </c>
      <c r="O150" s="9">
        <v>0.14000000000000001</v>
      </c>
      <c r="P150" s="9">
        <v>4.8499999999999996</v>
      </c>
      <c r="Q150" s="9">
        <v>2.82</v>
      </c>
      <c r="R150" s="9">
        <v>1.96</v>
      </c>
      <c r="S150" s="73">
        <f t="shared" si="8"/>
        <v>2.8899999999999997</v>
      </c>
      <c r="T150" s="9">
        <v>0</v>
      </c>
      <c r="U150" s="9">
        <v>60.3</v>
      </c>
    </row>
    <row r="151" spans="1:21" x14ac:dyDescent="0.25">
      <c r="A151" t="s">
        <v>180</v>
      </c>
      <c r="B151">
        <v>68046</v>
      </c>
      <c r="C151" s="11">
        <v>7171</v>
      </c>
      <c r="D151" s="48">
        <v>178.67</v>
      </c>
      <c r="E151" s="48">
        <v>109.7</v>
      </c>
      <c r="F151" s="56">
        <f t="shared" si="10"/>
        <v>0.65681444991789828</v>
      </c>
      <c r="G151" s="48">
        <v>0.04</v>
      </c>
      <c r="H151" s="48">
        <v>156.22</v>
      </c>
      <c r="I151" s="48">
        <v>14.49</v>
      </c>
      <c r="J151" s="9">
        <v>8.11</v>
      </c>
      <c r="K151" s="44">
        <f t="shared" si="7"/>
        <v>0.59873696437365387</v>
      </c>
      <c r="L151" s="9">
        <v>6.09</v>
      </c>
      <c r="M151" s="9">
        <v>70.22</v>
      </c>
      <c r="N151" s="9">
        <v>0.03</v>
      </c>
      <c r="O151" s="9">
        <v>0.09</v>
      </c>
      <c r="P151" s="9">
        <v>5.61</v>
      </c>
      <c r="Q151" s="9">
        <v>1.79</v>
      </c>
      <c r="R151" s="9">
        <v>1.2</v>
      </c>
      <c r="S151" s="73">
        <f t="shared" si="8"/>
        <v>4.41</v>
      </c>
      <c r="T151" s="9">
        <v>0.06</v>
      </c>
      <c r="U151" s="9">
        <v>74.81</v>
      </c>
    </row>
    <row r="152" spans="1:21" x14ac:dyDescent="0.25">
      <c r="A152" t="s">
        <v>126</v>
      </c>
      <c r="B152">
        <v>67558</v>
      </c>
      <c r="C152" s="11">
        <v>4117</v>
      </c>
      <c r="D152" s="48">
        <v>171.72</v>
      </c>
      <c r="E152" s="48">
        <v>126.72</v>
      </c>
      <c r="F152" s="56">
        <f t="shared" si="10"/>
        <v>0.39407362150603326</v>
      </c>
      <c r="G152" s="48">
        <v>1.29</v>
      </c>
      <c r="H152" s="48">
        <v>140.55000000000001</v>
      </c>
      <c r="I152" s="48">
        <v>14.03</v>
      </c>
      <c r="J152" s="9">
        <v>8.16</v>
      </c>
      <c r="K152" s="44">
        <f t="shared" si="7"/>
        <v>0.3109798149510995</v>
      </c>
      <c r="L152" s="9">
        <v>327.35000000000002</v>
      </c>
      <c r="M152" s="9">
        <v>90.16</v>
      </c>
      <c r="N152" s="9">
        <v>1.02</v>
      </c>
      <c r="O152" s="9">
        <v>0.3</v>
      </c>
      <c r="P152" s="9">
        <v>5.66</v>
      </c>
      <c r="Q152" s="9">
        <v>4.97</v>
      </c>
      <c r="R152" s="9">
        <v>2.39</v>
      </c>
      <c r="S152" s="73">
        <f t="shared" si="8"/>
        <v>3.27</v>
      </c>
      <c r="T152" s="9">
        <v>0</v>
      </c>
      <c r="U152" s="9">
        <v>71.3</v>
      </c>
    </row>
    <row r="153" spans="1:21" x14ac:dyDescent="0.25">
      <c r="A153" t="s">
        <v>182</v>
      </c>
      <c r="B153">
        <v>66733</v>
      </c>
      <c r="C153" s="11">
        <v>11026</v>
      </c>
      <c r="D153" s="48">
        <v>161.43</v>
      </c>
      <c r="E153" s="48">
        <v>110.43</v>
      </c>
      <c r="F153" s="56">
        <f t="shared" si="10"/>
        <v>0.25969810095763673</v>
      </c>
      <c r="G153" s="48">
        <v>0.32</v>
      </c>
      <c r="H153" s="48">
        <v>144.56</v>
      </c>
      <c r="I153" s="48">
        <v>16.440000000000001</v>
      </c>
      <c r="J153" s="9">
        <v>10.18</v>
      </c>
      <c r="K153" s="44">
        <f t="shared" si="7"/>
        <v>0.23516988224000426</v>
      </c>
      <c r="L153" s="9">
        <v>123.22</v>
      </c>
      <c r="M153" s="9">
        <v>76.39</v>
      </c>
      <c r="N153" s="9">
        <v>0.28999999999999998</v>
      </c>
      <c r="O153" s="9">
        <v>0.12</v>
      </c>
      <c r="P153" s="9">
        <v>5.04</v>
      </c>
      <c r="Q153" s="9">
        <v>3.72</v>
      </c>
      <c r="R153" s="9">
        <v>1.1299999999999999</v>
      </c>
      <c r="S153" s="73">
        <f t="shared" si="8"/>
        <v>3.91</v>
      </c>
      <c r="T153" s="9">
        <v>0.79</v>
      </c>
      <c r="U153" s="9">
        <v>64.150000000000006</v>
      </c>
    </row>
    <row r="154" spans="1:21" x14ac:dyDescent="0.25">
      <c r="A154" t="s">
        <v>189</v>
      </c>
      <c r="B154">
        <v>24443</v>
      </c>
      <c r="C154" s="11">
        <v>11528</v>
      </c>
      <c r="D154" s="48">
        <v>151.91999999999999</v>
      </c>
      <c r="E154" s="48">
        <v>119.42</v>
      </c>
      <c r="F154" s="56">
        <f t="shared" si="10"/>
        <v>0.81926921186301815</v>
      </c>
      <c r="G154" s="48">
        <v>0.5</v>
      </c>
      <c r="H154" s="48">
        <v>121.68</v>
      </c>
      <c r="I154" s="48">
        <v>17.739999999999998</v>
      </c>
      <c r="J154" s="9">
        <v>11.68</v>
      </c>
      <c r="K154" s="44">
        <f t="shared" si="7"/>
        <v>0.68604020420617839</v>
      </c>
      <c r="L154" s="9">
        <v>61.03</v>
      </c>
      <c r="M154" s="9">
        <v>98.14</v>
      </c>
      <c r="N154" s="9">
        <v>0.42</v>
      </c>
      <c r="O154" s="9">
        <v>0.85</v>
      </c>
      <c r="P154" s="9">
        <v>6.08</v>
      </c>
      <c r="Q154" s="9">
        <v>4.25</v>
      </c>
      <c r="R154" s="9">
        <v>2.76</v>
      </c>
      <c r="S154" s="73">
        <f t="shared" si="8"/>
        <v>3.3200000000000003</v>
      </c>
      <c r="T154" s="9">
        <v>0.35</v>
      </c>
      <c r="U154" s="9">
        <v>52.01</v>
      </c>
    </row>
    <row r="155" spans="1:21" x14ac:dyDescent="0.25">
      <c r="A155" t="s">
        <v>194</v>
      </c>
      <c r="B155">
        <v>66346</v>
      </c>
      <c r="C155" s="11">
        <v>5420</v>
      </c>
      <c r="D155" s="48">
        <v>150.87</v>
      </c>
      <c r="E155" s="48">
        <v>114.41</v>
      </c>
      <c r="F155" s="56">
        <f t="shared" si="10"/>
        <v>0.2045230147162537</v>
      </c>
      <c r="G155" s="48">
        <v>0.87</v>
      </c>
      <c r="H155" s="48">
        <v>134.5</v>
      </c>
      <c r="I155" s="48">
        <v>16.38</v>
      </c>
      <c r="J155" s="9">
        <v>10.86</v>
      </c>
      <c r="K155" s="44">
        <f t="shared" si="7"/>
        <v>0.17876323286098567</v>
      </c>
      <c r="L155" s="9">
        <v>425.38</v>
      </c>
      <c r="M155" s="9">
        <v>85.06</v>
      </c>
      <c r="N155" s="9">
        <v>0.76</v>
      </c>
      <c r="O155" s="9">
        <v>0.02</v>
      </c>
      <c r="P155" s="9">
        <v>5.47</v>
      </c>
      <c r="Q155" s="9">
        <v>6.42</v>
      </c>
      <c r="R155" s="9">
        <v>2.41</v>
      </c>
      <c r="S155" s="73">
        <f t="shared" si="8"/>
        <v>3.0599999999999996</v>
      </c>
      <c r="T155" s="9">
        <v>0.3</v>
      </c>
      <c r="U155" s="9">
        <v>59.06</v>
      </c>
    </row>
    <row r="156" spans="1:21" x14ac:dyDescent="0.25">
      <c r="A156" t="s">
        <v>108</v>
      </c>
      <c r="B156">
        <v>61189</v>
      </c>
      <c r="C156" s="11">
        <v>9643</v>
      </c>
      <c r="D156" s="48">
        <v>150.46</v>
      </c>
      <c r="E156" s="48">
        <v>110.53</v>
      </c>
      <c r="F156" s="56">
        <f t="shared" si="10"/>
        <v>0.34784387948232648</v>
      </c>
      <c r="G156" s="48">
        <v>0.68</v>
      </c>
      <c r="H156" s="48">
        <v>122.46</v>
      </c>
      <c r="I156" s="48">
        <v>13.18</v>
      </c>
      <c r="J156" s="9">
        <v>8.76</v>
      </c>
      <c r="K156" s="44">
        <f t="shared" si="7"/>
        <v>0.31470540078017412</v>
      </c>
      <c r="L156" s="9">
        <v>195.49</v>
      </c>
      <c r="M156" s="9">
        <v>90.26</v>
      </c>
      <c r="N156" s="9">
        <v>0.61</v>
      </c>
      <c r="O156" s="9">
        <v>0.06</v>
      </c>
      <c r="P156" s="9">
        <v>4.54</v>
      </c>
      <c r="Q156" s="9">
        <v>3.15</v>
      </c>
      <c r="R156" s="9">
        <v>1.63</v>
      </c>
      <c r="S156" s="73">
        <f t="shared" si="8"/>
        <v>2.91</v>
      </c>
      <c r="T156" s="9">
        <v>0</v>
      </c>
      <c r="U156" s="9">
        <v>68.12</v>
      </c>
    </row>
    <row r="157" spans="1:21" x14ac:dyDescent="0.25">
      <c r="A157" t="s">
        <v>131</v>
      </c>
      <c r="B157">
        <v>66369</v>
      </c>
      <c r="C157" s="11">
        <v>5891</v>
      </c>
      <c r="D157" s="48">
        <v>131.6</v>
      </c>
      <c r="E157" s="48">
        <v>87.86</v>
      </c>
      <c r="F157" s="56">
        <f t="shared" si="10"/>
        <v>0.44978068545089583</v>
      </c>
      <c r="G157" s="48">
        <v>1.21</v>
      </c>
      <c r="H157" s="48">
        <v>111.03</v>
      </c>
      <c r="I157" s="48">
        <v>20.66</v>
      </c>
      <c r="J157" s="9">
        <v>15.7</v>
      </c>
      <c r="K157" s="44">
        <f t="shared" si="7"/>
        <v>0.51192884754256296</v>
      </c>
      <c r="L157" s="9">
        <v>269.02</v>
      </c>
      <c r="M157" s="9">
        <v>79.13</v>
      </c>
      <c r="N157" s="9">
        <v>1.38</v>
      </c>
      <c r="O157" s="9">
        <v>0.2</v>
      </c>
      <c r="P157" s="9">
        <v>5.12</v>
      </c>
      <c r="Q157" s="9">
        <v>3.64</v>
      </c>
      <c r="R157" s="9">
        <v>1.82</v>
      </c>
      <c r="S157" s="73">
        <f t="shared" si="8"/>
        <v>3.3</v>
      </c>
      <c r="T157" s="9">
        <v>0.41</v>
      </c>
      <c r="U157" s="9">
        <v>55.37</v>
      </c>
    </row>
    <row r="158" spans="1:21" x14ac:dyDescent="0.25">
      <c r="A158" t="s">
        <v>174</v>
      </c>
      <c r="B158">
        <v>4731</v>
      </c>
      <c r="C158" s="11">
        <v>7015</v>
      </c>
      <c r="D158" s="48">
        <v>129.6</v>
      </c>
      <c r="E158" s="48">
        <v>76.19</v>
      </c>
      <c r="F158" s="56">
        <f t="shared" si="10"/>
        <v>0.31400073882526786</v>
      </c>
      <c r="G158" s="48">
        <v>0.17</v>
      </c>
      <c r="H158" s="48">
        <v>120.6</v>
      </c>
      <c r="I158" s="48">
        <v>12.05</v>
      </c>
      <c r="J158" s="9">
        <v>9.3000000000000007</v>
      </c>
      <c r="K158" s="44">
        <f t="shared" si="7"/>
        <v>0.41212854551157357</v>
      </c>
      <c r="L158" s="9">
        <v>54.14</v>
      </c>
      <c r="M158" s="9">
        <v>63.17</v>
      </c>
      <c r="N158" s="9">
        <v>0.23</v>
      </c>
      <c r="O158" s="9">
        <v>7.0000000000000007E-2</v>
      </c>
      <c r="P158" s="9">
        <v>4.46</v>
      </c>
      <c r="Q158" s="9">
        <v>3.16</v>
      </c>
      <c r="R158" s="9">
        <v>2.33</v>
      </c>
      <c r="S158" s="73">
        <f t="shared" si="8"/>
        <v>2.13</v>
      </c>
      <c r="T158" s="9">
        <v>0</v>
      </c>
      <c r="U158" s="9">
        <v>50.91</v>
      </c>
    </row>
    <row r="159" spans="1:21" x14ac:dyDescent="0.25">
      <c r="A159" t="s">
        <v>134</v>
      </c>
      <c r="B159">
        <v>66593</v>
      </c>
      <c r="C159" s="11">
        <v>6999</v>
      </c>
      <c r="D159" s="48">
        <v>128.32</v>
      </c>
      <c r="E159" s="48">
        <v>88.75</v>
      </c>
      <c r="F159" s="56">
        <f t="shared" si="10"/>
        <v>0.32590983161325365</v>
      </c>
      <c r="G159" s="48">
        <v>0.06</v>
      </c>
      <c r="H159" s="48">
        <v>111.52</v>
      </c>
      <c r="I159" s="48">
        <v>17.41</v>
      </c>
      <c r="J159" s="9">
        <v>13.57</v>
      </c>
      <c r="K159" s="44">
        <f t="shared" si="7"/>
        <v>0.36722234547972243</v>
      </c>
      <c r="L159" s="9">
        <v>18.41</v>
      </c>
      <c r="M159" s="9">
        <v>79.58</v>
      </c>
      <c r="N159" s="9">
        <v>0.06</v>
      </c>
      <c r="O159" s="9">
        <v>0</v>
      </c>
      <c r="P159" s="9">
        <v>4.6399999999999997</v>
      </c>
      <c r="Q159" s="9">
        <v>5.31</v>
      </c>
      <c r="R159" s="9">
        <v>0.91</v>
      </c>
      <c r="S159" s="73">
        <f t="shared" si="8"/>
        <v>3.7299999999999995</v>
      </c>
      <c r="T159" s="9">
        <v>0.36</v>
      </c>
      <c r="U159" s="9">
        <v>76.17</v>
      </c>
    </row>
    <row r="160" spans="1:21" x14ac:dyDescent="0.25">
      <c r="A160" t="s">
        <v>156</v>
      </c>
      <c r="B160">
        <v>67890</v>
      </c>
      <c r="C160" s="11">
        <v>9056</v>
      </c>
      <c r="D160" s="48">
        <v>121.38</v>
      </c>
      <c r="E160" s="48">
        <v>80.849999999999994</v>
      </c>
      <c r="F160" s="56">
        <f t="shared" si="10"/>
        <v>0.41753653444676414</v>
      </c>
      <c r="G160" s="48">
        <v>0.02</v>
      </c>
      <c r="H160" s="48">
        <v>102.42</v>
      </c>
      <c r="I160" s="48">
        <v>18.489999999999998</v>
      </c>
      <c r="J160" s="9">
        <v>15.23</v>
      </c>
      <c r="K160" s="44">
        <f t="shared" si="7"/>
        <v>0.51643356146785924</v>
      </c>
      <c r="L160" s="9">
        <v>4.79</v>
      </c>
      <c r="M160" s="9">
        <v>78.94</v>
      </c>
      <c r="N160" s="9">
        <v>0.02</v>
      </c>
      <c r="O160" s="9">
        <v>0.13</v>
      </c>
      <c r="P160" s="9">
        <v>4.8600000000000003</v>
      </c>
      <c r="Q160" s="9">
        <v>4.8600000000000003</v>
      </c>
      <c r="R160" s="9">
        <v>1.02</v>
      </c>
      <c r="S160" s="73">
        <f t="shared" si="8"/>
        <v>3.8400000000000003</v>
      </c>
      <c r="T160" s="9">
        <v>1.08</v>
      </c>
      <c r="U160" s="9">
        <v>57.02</v>
      </c>
    </row>
    <row r="161" spans="1:21" x14ac:dyDescent="0.25">
      <c r="A161" t="s">
        <v>209</v>
      </c>
      <c r="B161">
        <v>8915</v>
      </c>
      <c r="C161" s="11">
        <v>3104</v>
      </c>
      <c r="D161" s="48">
        <v>114.65</v>
      </c>
      <c r="E161" s="48">
        <v>101.43</v>
      </c>
      <c r="F161" s="56">
        <f t="shared" si="10"/>
        <v>0.17102605973350854</v>
      </c>
      <c r="G161" s="48">
        <v>1.77</v>
      </c>
      <c r="H161" s="48">
        <v>102.2</v>
      </c>
      <c r="I161" s="48">
        <v>10.24</v>
      </c>
      <c r="J161" s="9">
        <v>8.93</v>
      </c>
      <c r="K161" s="44">
        <f t="shared" si="7"/>
        <v>0.16861486713349949</v>
      </c>
      <c r="L161" s="9">
        <v>1034.93</v>
      </c>
      <c r="M161" s="9">
        <v>99.25</v>
      </c>
      <c r="N161" s="9">
        <v>1.75</v>
      </c>
      <c r="O161" s="9">
        <v>0.17</v>
      </c>
      <c r="P161" s="9">
        <v>6.1</v>
      </c>
      <c r="Q161" s="9">
        <v>4.28</v>
      </c>
      <c r="R161" s="9">
        <v>2.69</v>
      </c>
      <c r="S161" s="73">
        <f t="shared" si="8"/>
        <v>3.4099999999999997</v>
      </c>
      <c r="T161" s="9">
        <v>0.45</v>
      </c>
      <c r="U161" s="9">
        <v>46.46</v>
      </c>
    </row>
    <row r="162" spans="1:21" x14ac:dyDescent="0.25">
      <c r="A162" t="s">
        <v>117</v>
      </c>
      <c r="B162">
        <v>66350</v>
      </c>
      <c r="C162" s="11">
        <v>5339</v>
      </c>
      <c r="D162" s="48">
        <v>114.39</v>
      </c>
      <c r="E162" s="48">
        <v>62.8</v>
      </c>
      <c r="F162" s="56">
        <f t="shared" si="10"/>
        <v>9.7613882863340551E-2</v>
      </c>
      <c r="G162" s="48">
        <v>0.09</v>
      </c>
      <c r="H162" s="48">
        <v>67.09</v>
      </c>
      <c r="I162" s="48">
        <v>46.6</v>
      </c>
      <c r="J162" s="9">
        <v>40.700000000000003</v>
      </c>
      <c r="K162" s="44">
        <f t="shared" si="7"/>
        <v>0.15543611920914099</v>
      </c>
      <c r="L162" s="9">
        <v>92.2</v>
      </c>
      <c r="M162" s="9">
        <v>93.6</v>
      </c>
      <c r="N162" s="9">
        <v>0.14000000000000001</v>
      </c>
      <c r="O162" s="9">
        <v>0.01</v>
      </c>
      <c r="P162" s="9">
        <v>4.22</v>
      </c>
      <c r="Q162" s="9">
        <v>2.48</v>
      </c>
      <c r="R162" s="9">
        <v>1.85</v>
      </c>
      <c r="S162" s="73">
        <f t="shared" si="8"/>
        <v>2.3699999999999997</v>
      </c>
      <c r="T162" s="9">
        <v>3.45</v>
      </c>
      <c r="U162" s="9">
        <v>81.94</v>
      </c>
    </row>
    <row r="163" spans="1:21" x14ac:dyDescent="0.25">
      <c r="A163" t="s">
        <v>181</v>
      </c>
      <c r="B163">
        <v>12334</v>
      </c>
      <c r="C163" s="11">
        <v>9849</v>
      </c>
      <c r="D163" s="48">
        <v>113.99</v>
      </c>
      <c r="E163" s="48">
        <v>88.24</v>
      </c>
      <c r="F163" s="56">
        <f t="shared" si="10"/>
        <v>0.2868617326448652</v>
      </c>
      <c r="G163" s="48">
        <v>0.1</v>
      </c>
      <c r="H163" s="48">
        <v>101.66</v>
      </c>
      <c r="I163" s="48">
        <v>11.82</v>
      </c>
      <c r="J163" s="9">
        <v>10.37</v>
      </c>
      <c r="K163" s="44">
        <f t="shared" ref="K163:K226" si="11">(F163/E163)*100</f>
        <v>0.3250926253908264</v>
      </c>
      <c r="L163" s="9">
        <v>34.86</v>
      </c>
      <c r="M163" s="9">
        <v>86.8</v>
      </c>
      <c r="N163" s="9">
        <v>0.11</v>
      </c>
      <c r="O163" s="9">
        <v>0.18</v>
      </c>
      <c r="P163" s="9">
        <v>5.29</v>
      </c>
      <c r="Q163" s="9">
        <v>4.4800000000000004</v>
      </c>
      <c r="R163" s="9">
        <v>0.85</v>
      </c>
      <c r="S163" s="73">
        <f t="shared" ref="S163:S226" si="12">+P163-R163</f>
        <v>4.4400000000000004</v>
      </c>
      <c r="T163" s="9">
        <v>0.89</v>
      </c>
      <c r="U163" s="9">
        <v>69.53</v>
      </c>
    </row>
    <row r="164" spans="1:21" x14ac:dyDescent="0.25">
      <c r="A164" t="s">
        <v>223</v>
      </c>
      <c r="B164">
        <v>64144</v>
      </c>
      <c r="C164" s="11">
        <v>7792</v>
      </c>
      <c r="D164" s="48">
        <v>99.57</v>
      </c>
      <c r="E164" s="48">
        <v>59.93</v>
      </c>
      <c r="F164" s="56">
        <f t="shared" si="10"/>
        <v>0.30936694356917788</v>
      </c>
      <c r="G164" s="48">
        <v>0.54</v>
      </c>
      <c r="H164" s="48">
        <v>89.39</v>
      </c>
      <c r="I164" s="48">
        <v>10.99</v>
      </c>
      <c r="J164" s="9">
        <v>11.03</v>
      </c>
      <c r="K164" s="44">
        <f t="shared" si="11"/>
        <v>0.51621382207438327</v>
      </c>
      <c r="L164" s="9">
        <v>174.55</v>
      </c>
      <c r="M164" s="9">
        <v>67.05</v>
      </c>
      <c r="N164" s="9">
        <v>0.91</v>
      </c>
      <c r="O164" s="9">
        <v>0.09</v>
      </c>
      <c r="P164" s="9">
        <v>5.07</v>
      </c>
      <c r="Q164" s="9">
        <v>3.34</v>
      </c>
      <c r="R164" s="9">
        <v>0.67</v>
      </c>
      <c r="S164" s="73">
        <f t="shared" si="12"/>
        <v>4.4000000000000004</v>
      </c>
      <c r="T164" s="9">
        <v>0.57999999999999996</v>
      </c>
      <c r="U164" s="9">
        <v>73.25</v>
      </c>
    </row>
    <row r="165" spans="1:21" x14ac:dyDescent="0.25">
      <c r="A165" t="s">
        <v>109</v>
      </c>
      <c r="B165">
        <v>66819</v>
      </c>
      <c r="C165" s="11">
        <v>6459</v>
      </c>
      <c r="D165" s="48">
        <v>92.44</v>
      </c>
      <c r="E165" s="48">
        <v>81.64</v>
      </c>
      <c r="F165" s="56">
        <f t="shared" si="10"/>
        <v>0.29190562862735669</v>
      </c>
      <c r="G165" s="48">
        <v>0.85</v>
      </c>
      <c r="H165" s="48">
        <v>73.239999999999995</v>
      </c>
      <c r="I165" s="48">
        <v>8.49</v>
      </c>
      <c r="J165" s="9">
        <v>9.19</v>
      </c>
      <c r="K165" s="44">
        <f t="shared" si="11"/>
        <v>0.35755221536912873</v>
      </c>
      <c r="L165" s="9">
        <v>291.19</v>
      </c>
      <c r="M165" s="9">
        <v>111.47</v>
      </c>
      <c r="N165" s="9">
        <v>1.04</v>
      </c>
      <c r="O165" s="9">
        <v>0.13</v>
      </c>
      <c r="P165" s="9">
        <v>5.59</v>
      </c>
      <c r="Q165" s="9">
        <v>3</v>
      </c>
      <c r="R165" s="9">
        <v>2.29</v>
      </c>
      <c r="S165" s="73">
        <f t="shared" si="12"/>
        <v>3.3</v>
      </c>
      <c r="T165" s="9">
        <v>0</v>
      </c>
      <c r="U165" s="9">
        <v>63.76</v>
      </c>
    </row>
    <row r="166" spans="1:21" x14ac:dyDescent="0.25">
      <c r="A166" t="s">
        <v>215</v>
      </c>
      <c r="B166">
        <v>13926</v>
      </c>
      <c r="C166" s="11">
        <v>5705</v>
      </c>
      <c r="D166" s="48">
        <v>89.34</v>
      </c>
      <c r="E166" s="48">
        <v>50.29</v>
      </c>
      <c r="F166" s="56">
        <f t="shared" si="10"/>
        <v>0.35260042815766285</v>
      </c>
      <c r="G166" s="48">
        <v>0.56000000000000005</v>
      </c>
      <c r="H166" s="48">
        <v>78.2</v>
      </c>
      <c r="I166" s="48">
        <v>9.24</v>
      </c>
      <c r="J166" s="9">
        <v>10.35</v>
      </c>
      <c r="K166" s="44">
        <f t="shared" si="11"/>
        <v>0.70113427750579205</v>
      </c>
      <c r="L166" s="9">
        <v>158.82</v>
      </c>
      <c r="M166" s="9">
        <v>64.31</v>
      </c>
      <c r="N166" s="9">
        <v>1.1000000000000001</v>
      </c>
      <c r="O166" s="9">
        <v>0.44</v>
      </c>
      <c r="P166" s="9">
        <v>5.5</v>
      </c>
      <c r="Q166" s="9">
        <v>3.12</v>
      </c>
      <c r="R166" s="9">
        <v>1.1000000000000001</v>
      </c>
      <c r="S166" s="73">
        <f t="shared" si="12"/>
        <v>4.4000000000000004</v>
      </c>
      <c r="T166" s="9">
        <v>0.6</v>
      </c>
      <c r="U166" s="9">
        <v>66.84</v>
      </c>
    </row>
    <row r="167" spans="1:21" x14ac:dyDescent="0.25">
      <c r="A167" t="s">
        <v>135</v>
      </c>
      <c r="B167">
        <v>12604</v>
      </c>
      <c r="C167" s="11">
        <v>7380</v>
      </c>
      <c r="D167" s="48">
        <v>84.98</v>
      </c>
      <c r="E167" s="48">
        <v>46.35</v>
      </c>
      <c r="F167" s="56">
        <f t="shared" si="10"/>
        <v>0.33314825097168238</v>
      </c>
      <c r="G167" s="48">
        <v>0.24</v>
      </c>
      <c r="H167" s="48">
        <v>78.06</v>
      </c>
      <c r="I167" s="48">
        <v>6.41</v>
      </c>
      <c r="J167" s="9">
        <v>7.54</v>
      </c>
      <c r="K167" s="44">
        <f t="shared" si="11"/>
        <v>0.71876645301333841</v>
      </c>
      <c r="L167" s="9">
        <v>72.040000000000006</v>
      </c>
      <c r="M167" s="9">
        <v>59.39</v>
      </c>
      <c r="N167" s="9">
        <v>0.51</v>
      </c>
      <c r="O167" s="9">
        <v>0.52</v>
      </c>
      <c r="P167" s="9">
        <v>6.07</v>
      </c>
      <c r="Q167" s="9">
        <v>2.54</v>
      </c>
      <c r="R167" s="9">
        <v>0.94</v>
      </c>
      <c r="S167" s="73">
        <f t="shared" si="12"/>
        <v>5.1300000000000008</v>
      </c>
      <c r="T167" s="9">
        <v>0.41</v>
      </c>
      <c r="U167" s="9">
        <v>70.06</v>
      </c>
    </row>
    <row r="168" spans="1:21" x14ac:dyDescent="0.25">
      <c r="A168" t="s">
        <v>104</v>
      </c>
      <c r="B168">
        <v>67599</v>
      </c>
      <c r="C168" s="11">
        <v>3999</v>
      </c>
      <c r="D168" s="48">
        <v>79.930000000000007</v>
      </c>
      <c r="E168" s="48">
        <v>45.4</v>
      </c>
      <c r="F168" s="56">
        <f t="shared" si="10"/>
        <v>0.21321961620469082</v>
      </c>
      <c r="G168" s="48">
        <v>0.02</v>
      </c>
      <c r="H168" s="48">
        <v>67.010000000000005</v>
      </c>
      <c r="I168" s="48">
        <v>12.84</v>
      </c>
      <c r="J168" s="9">
        <v>16.07</v>
      </c>
      <c r="K168" s="44">
        <f t="shared" si="11"/>
        <v>0.46964673172839388</v>
      </c>
      <c r="L168" s="9">
        <v>9.3800000000000008</v>
      </c>
      <c r="M168" s="9">
        <v>67.739999999999995</v>
      </c>
      <c r="N168" s="9">
        <v>0.05</v>
      </c>
      <c r="O168" s="9">
        <v>0.03</v>
      </c>
      <c r="P168" s="9">
        <v>4.71</v>
      </c>
      <c r="Q168" s="9">
        <v>3.71</v>
      </c>
      <c r="R168" s="9">
        <v>1.03</v>
      </c>
      <c r="S168" s="73">
        <f t="shared" si="12"/>
        <v>3.6799999999999997</v>
      </c>
      <c r="T168" s="9">
        <v>0.66</v>
      </c>
      <c r="U168" s="9">
        <v>65.81</v>
      </c>
    </row>
    <row r="169" spans="1:21" x14ac:dyDescent="0.25">
      <c r="A169" t="s">
        <v>222</v>
      </c>
      <c r="B169">
        <v>7652</v>
      </c>
      <c r="C169" s="11">
        <v>6280</v>
      </c>
      <c r="D169" s="48">
        <v>72.63</v>
      </c>
      <c r="E169" s="48">
        <v>33.090000000000003</v>
      </c>
      <c r="F169" s="56">
        <f t="shared" si="10"/>
        <v>0.13560773677824564</v>
      </c>
      <c r="G169" s="48">
        <v>0.19</v>
      </c>
      <c r="H169" s="48">
        <v>65.94</v>
      </c>
      <c r="I169" s="48">
        <v>6.6</v>
      </c>
      <c r="J169" s="9">
        <v>9.09</v>
      </c>
      <c r="K169" s="44">
        <f t="shared" si="11"/>
        <v>0.40981485880400614</v>
      </c>
      <c r="L169" s="9">
        <v>140.11000000000001</v>
      </c>
      <c r="M169" s="9">
        <v>50.18</v>
      </c>
      <c r="N169" s="9">
        <v>0.56999999999999995</v>
      </c>
      <c r="O169" s="9">
        <v>0.02</v>
      </c>
      <c r="P169" s="9">
        <v>4.5999999999999996</v>
      </c>
      <c r="Q169" s="9">
        <v>3.92</v>
      </c>
      <c r="R169" s="9">
        <v>0.54</v>
      </c>
      <c r="S169" s="73">
        <f t="shared" si="12"/>
        <v>4.0599999999999996</v>
      </c>
      <c r="T169" s="9">
        <v>1.4</v>
      </c>
      <c r="U169" s="9">
        <v>0</v>
      </c>
    </row>
    <row r="170" spans="1:21" x14ac:dyDescent="0.25">
      <c r="A170" t="s">
        <v>184</v>
      </c>
      <c r="B170">
        <v>21507</v>
      </c>
      <c r="C170" s="11">
        <v>4744</v>
      </c>
      <c r="D170" s="48">
        <v>72.260000000000005</v>
      </c>
      <c r="E170" s="48">
        <v>28.23</v>
      </c>
      <c r="F170" s="56">
        <f t="shared" si="10"/>
        <v>0.50777873811581675</v>
      </c>
      <c r="G170" s="48">
        <v>0.94</v>
      </c>
      <c r="H170" s="48">
        <v>65.27</v>
      </c>
      <c r="I170" s="48">
        <v>8.83</v>
      </c>
      <c r="J170" s="9">
        <v>12.2</v>
      </c>
      <c r="K170" s="44">
        <f t="shared" si="11"/>
        <v>1.7987202908813913</v>
      </c>
      <c r="L170" s="9">
        <v>185.12</v>
      </c>
      <c r="M170" s="9">
        <v>43.25</v>
      </c>
      <c r="N170" s="9">
        <v>3.33</v>
      </c>
      <c r="O170" s="9">
        <v>0.03</v>
      </c>
      <c r="P170" s="9">
        <v>5.83</v>
      </c>
      <c r="Q170" s="9">
        <v>2.7</v>
      </c>
      <c r="R170" s="9">
        <v>0.48</v>
      </c>
      <c r="S170" s="73">
        <f t="shared" si="12"/>
        <v>5.35</v>
      </c>
      <c r="T170" s="9">
        <v>1.34</v>
      </c>
      <c r="U170" s="9">
        <v>58.74</v>
      </c>
    </row>
    <row r="171" spans="1:21" x14ac:dyDescent="0.25">
      <c r="A171" t="s">
        <v>210</v>
      </c>
      <c r="B171">
        <v>15393</v>
      </c>
      <c r="C171" s="11">
        <v>4508</v>
      </c>
      <c r="D171" s="48">
        <v>68.47</v>
      </c>
      <c r="E171" s="48">
        <v>20.94</v>
      </c>
      <c r="F171" s="56">
        <v>0</v>
      </c>
      <c r="G171" s="48">
        <v>0</v>
      </c>
      <c r="H171" s="48">
        <v>57.69</v>
      </c>
      <c r="I171" s="48">
        <v>9.36</v>
      </c>
      <c r="J171" s="9">
        <v>13.66</v>
      </c>
      <c r="K171" s="44">
        <f t="shared" si="11"/>
        <v>0</v>
      </c>
      <c r="L171" s="9">
        <v>0</v>
      </c>
      <c r="M171" s="9">
        <v>36.29</v>
      </c>
      <c r="N171" s="9">
        <v>0</v>
      </c>
      <c r="O171" s="9">
        <v>0.15</v>
      </c>
      <c r="P171" s="9">
        <v>4.76</v>
      </c>
      <c r="Q171" s="9">
        <v>3.09</v>
      </c>
      <c r="R171" s="9">
        <v>0.32</v>
      </c>
      <c r="S171" s="73">
        <f t="shared" si="12"/>
        <v>4.4399999999999995</v>
      </c>
      <c r="T171" s="9">
        <v>0.78</v>
      </c>
      <c r="U171" s="9">
        <v>72.290000000000006</v>
      </c>
    </row>
    <row r="172" spans="1:21" x14ac:dyDescent="0.25">
      <c r="A172" t="s">
        <v>204</v>
      </c>
      <c r="B172">
        <v>22426</v>
      </c>
      <c r="C172" s="11">
        <v>4468</v>
      </c>
      <c r="D172" s="48">
        <v>61.94</v>
      </c>
      <c r="E172" s="48">
        <v>34.82</v>
      </c>
      <c r="F172" s="56">
        <f t="shared" ref="F172:F178" si="13">G172/(L172/100)</f>
        <v>0.13795298986576113</v>
      </c>
      <c r="G172" s="48">
        <v>0.26</v>
      </c>
      <c r="H172" s="48">
        <v>49.38</v>
      </c>
      <c r="I172" s="48">
        <v>7.95</v>
      </c>
      <c r="J172" s="9">
        <v>12.83</v>
      </c>
      <c r="K172" s="44">
        <f t="shared" si="11"/>
        <v>0.39618894275060634</v>
      </c>
      <c r="L172" s="9">
        <v>188.47</v>
      </c>
      <c r="M172" s="9">
        <v>70.510000000000005</v>
      </c>
      <c r="N172" s="9">
        <v>0.74</v>
      </c>
      <c r="O172" s="9">
        <v>7.0000000000000007E-2</v>
      </c>
      <c r="P172" s="9">
        <v>4.5</v>
      </c>
      <c r="Q172" s="9">
        <v>3.05</v>
      </c>
      <c r="R172" s="9">
        <v>0.7</v>
      </c>
      <c r="S172" s="73">
        <f t="shared" si="12"/>
        <v>3.8</v>
      </c>
      <c r="T172" s="9">
        <v>0.7</v>
      </c>
      <c r="U172" s="9">
        <v>77.25</v>
      </c>
    </row>
    <row r="173" spans="1:21" x14ac:dyDescent="0.25">
      <c r="A173" t="s">
        <v>190</v>
      </c>
      <c r="B173">
        <v>14850</v>
      </c>
      <c r="C173" s="11">
        <v>3834</v>
      </c>
      <c r="D173" s="48">
        <v>57.67</v>
      </c>
      <c r="E173" s="48">
        <v>33.47</v>
      </c>
      <c r="F173" s="56">
        <f t="shared" si="13"/>
        <v>0.23441535221899953</v>
      </c>
      <c r="G173" s="48">
        <v>0.59</v>
      </c>
      <c r="H173" s="48">
        <v>51.74</v>
      </c>
      <c r="I173" s="48">
        <v>5.0999999999999996</v>
      </c>
      <c r="J173" s="9">
        <v>8.84</v>
      </c>
      <c r="K173" s="44">
        <f t="shared" si="11"/>
        <v>0.70037452112040499</v>
      </c>
      <c r="L173" s="9">
        <v>251.69</v>
      </c>
      <c r="M173" s="9">
        <v>64.7</v>
      </c>
      <c r="N173" s="9">
        <v>1.76</v>
      </c>
      <c r="O173" s="9">
        <v>0.15</v>
      </c>
      <c r="P173" s="9">
        <v>4.6100000000000003</v>
      </c>
      <c r="Q173" s="9">
        <v>3.16</v>
      </c>
      <c r="R173" s="9">
        <v>1.55</v>
      </c>
      <c r="S173" s="73">
        <f t="shared" si="12"/>
        <v>3.0600000000000005</v>
      </c>
      <c r="T173" s="9">
        <v>0.15</v>
      </c>
      <c r="U173" s="9">
        <v>66.680000000000007</v>
      </c>
    </row>
    <row r="174" spans="1:21" x14ac:dyDescent="0.25">
      <c r="A174" t="s">
        <v>188</v>
      </c>
      <c r="B174">
        <v>2792</v>
      </c>
      <c r="C174" s="11">
        <v>3381</v>
      </c>
      <c r="D174" s="48">
        <v>55.46</v>
      </c>
      <c r="E174" s="48">
        <v>19.68</v>
      </c>
      <c r="F174" s="56">
        <f t="shared" si="13"/>
        <v>9.6437485818016797E-2</v>
      </c>
      <c r="G174" s="48">
        <v>0.34</v>
      </c>
      <c r="H174" s="48">
        <v>48.6</v>
      </c>
      <c r="I174" s="48">
        <v>7.09</v>
      </c>
      <c r="J174" s="9">
        <v>12.79</v>
      </c>
      <c r="K174" s="44">
        <f t="shared" si="11"/>
        <v>0.49002787509154877</v>
      </c>
      <c r="L174" s="9">
        <v>352.56</v>
      </c>
      <c r="M174" s="9">
        <v>40.49</v>
      </c>
      <c r="N174" s="9">
        <v>1.75</v>
      </c>
      <c r="O174" s="9">
        <v>0.03</v>
      </c>
      <c r="P174" s="9">
        <v>4.22</v>
      </c>
      <c r="Q174" s="9">
        <v>2.72</v>
      </c>
      <c r="R174" s="9">
        <v>1.1599999999999999</v>
      </c>
      <c r="S174" s="73">
        <f t="shared" si="12"/>
        <v>3.0599999999999996</v>
      </c>
      <c r="T174" s="9">
        <v>0.08</v>
      </c>
      <c r="U174" s="9">
        <v>68.739999999999995</v>
      </c>
    </row>
    <row r="175" spans="1:21" x14ac:dyDescent="0.25">
      <c r="A175" t="s">
        <v>125</v>
      </c>
      <c r="B175">
        <v>17847</v>
      </c>
      <c r="C175" s="11">
        <v>3418</v>
      </c>
      <c r="D175" s="48">
        <v>54.79</v>
      </c>
      <c r="E175" s="48">
        <v>31.23</v>
      </c>
      <c r="F175" s="56">
        <f t="shared" si="13"/>
        <v>0.14459573442583443</v>
      </c>
      <c r="G175" s="48">
        <v>0.12</v>
      </c>
      <c r="H175" s="48">
        <v>51.69</v>
      </c>
      <c r="I175" s="48">
        <v>5.76</v>
      </c>
      <c r="J175" s="9">
        <v>10.52</v>
      </c>
      <c r="K175" s="44">
        <f t="shared" si="11"/>
        <v>0.46300267187266864</v>
      </c>
      <c r="L175" s="9">
        <v>82.99</v>
      </c>
      <c r="M175" s="9">
        <v>60.41</v>
      </c>
      <c r="N175" s="9">
        <v>0.39</v>
      </c>
      <c r="O175" s="9">
        <v>0.44</v>
      </c>
      <c r="P175" s="9">
        <v>4.93</v>
      </c>
      <c r="Q175" s="9">
        <v>3.17</v>
      </c>
      <c r="R175" s="9">
        <v>0.96</v>
      </c>
      <c r="S175" s="73">
        <f t="shared" si="12"/>
        <v>3.9699999999999998</v>
      </c>
      <c r="T175" s="9">
        <v>0.27</v>
      </c>
      <c r="U175" s="9">
        <v>70.31</v>
      </c>
    </row>
    <row r="176" spans="1:21" x14ac:dyDescent="0.25">
      <c r="A176" t="s">
        <v>201</v>
      </c>
      <c r="B176">
        <v>4524</v>
      </c>
      <c r="C176" s="11">
        <v>2328</v>
      </c>
      <c r="D176" s="48">
        <v>49.16</v>
      </c>
      <c r="E176" s="48">
        <v>25.63</v>
      </c>
      <c r="F176" s="56">
        <f t="shared" si="13"/>
        <v>0.28985507246376807</v>
      </c>
      <c r="G176" s="48">
        <v>0.04</v>
      </c>
      <c r="H176" s="48">
        <v>40.479999999999997</v>
      </c>
      <c r="I176" s="48">
        <v>8.39</v>
      </c>
      <c r="J176" s="9">
        <v>17.07</v>
      </c>
      <c r="K176" s="44">
        <f t="shared" si="11"/>
        <v>1.1309210786725248</v>
      </c>
      <c r="L176" s="9">
        <v>13.8</v>
      </c>
      <c r="M176" s="9">
        <v>63.31</v>
      </c>
      <c r="N176" s="9">
        <v>0.17</v>
      </c>
      <c r="O176" s="9">
        <v>0.09</v>
      </c>
      <c r="P176" s="9">
        <v>4.87</v>
      </c>
      <c r="Q176" s="9">
        <v>4.1500000000000004</v>
      </c>
      <c r="R176" s="9">
        <v>1.02</v>
      </c>
      <c r="S176" s="73">
        <f t="shared" si="12"/>
        <v>3.85</v>
      </c>
      <c r="T176" s="9">
        <v>1.38</v>
      </c>
      <c r="U176" s="9">
        <v>53.09</v>
      </c>
    </row>
    <row r="177" spans="1:21" x14ac:dyDescent="0.25">
      <c r="A177" t="s">
        <v>224</v>
      </c>
      <c r="B177">
        <v>67683</v>
      </c>
      <c r="C177" s="11">
        <v>2063</v>
      </c>
      <c r="D177" s="48">
        <v>45.65</v>
      </c>
      <c r="E177" s="48">
        <v>9.4700000000000006</v>
      </c>
      <c r="F177" s="56">
        <f t="shared" si="13"/>
        <v>4.0666937779585202E-2</v>
      </c>
      <c r="G177" s="48">
        <v>0.03</v>
      </c>
      <c r="H177" s="48">
        <v>39.840000000000003</v>
      </c>
      <c r="I177" s="48">
        <v>5.77</v>
      </c>
      <c r="J177" s="9">
        <v>12.65</v>
      </c>
      <c r="K177" s="44">
        <f t="shared" si="11"/>
        <v>0.42942912122054067</v>
      </c>
      <c r="L177" s="9">
        <v>73.77</v>
      </c>
      <c r="M177" s="9">
        <v>23.77</v>
      </c>
      <c r="N177" s="9">
        <v>0.34</v>
      </c>
      <c r="O177" s="9">
        <v>0.18</v>
      </c>
      <c r="P177" s="9">
        <v>5.22</v>
      </c>
      <c r="Q177" s="9">
        <v>1.81</v>
      </c>
      <c r="R177" s="9">
        <v>0.71</v>
      </c>
      <c r="S177" s="73">
        <f t="shared" si="12"/>
        <v>4.51</v>
      </c>
      <c r="T177" s="9">
        <v>0.06</v>
      </c>
      <c r="U177" s="9">
        <v>72.53</v>
      </c>
    </row>
    <row r="178" spans="1:21" x14ac:dyDescent="0.25">
      <c r="A178" t="s">
        <v>116</v>
      </c>
      <c r="B178">
        <v>67340</v>
      </c>
      <c r="C178" s="11">
        <v>2526</v>
      </c>
      <c r="D178" s="48">
        <v>45.17</v>
      </c>
      <c r="E178" s="48">
        <v>14.45</v>
      </c>
      <c r="F178" s="56">
        <f t="shared" si="13"/>
        <v>0.18770530267480059</v>
      </c>
      <c r="G178" s="48">
        <v>0.04</v>
      </c>
      <c r="H178" s="48">
        <v>39.06</v>
      </c>
      <c r="I178" s="48">
        <v>6.04</v>
      </c>
      <c r="J178" s="9">
        <v>13.37</v>
      </c>
      <c r="K178" s="44">
        <f t="shared" si="11"/>
        <v>1.2989986344276858</v>
      </c>
      <c r="L178" s="9">
        <v>21.31</v>
      </c>
      <c r="M178" s="9">
        <v>37.01</v>
      </c>
      <c r="N178" s="9">
        <v>0.25</v>
      </c>
      <c r="O178" s="9">
        <v>0.02</v>
      </c>
      <c r="P178" s="9">
        <v>4.5199999999999996</v>
      </c>
      <c r="Q178" s="9">
        <v>2.75</v>
      </c>
      <c r="R178" s="9">
        <v>1.05</v>
      </c>
      <c r="S178" s="73">
        <f t="shared" si="12"/>
        <v>3.4699999999999998</v>
      </c>
      <c r="T178" s="9">
        <v>0.57999999999999996</v>
      </c>
      <c r="U178" s="9">
        <v>54.38</v>
      </c>
    </row>
    <row r="179" spans="1:21" x14ac:dyDescent="0.25">
      <c r="A179" t="s">
        <v>138</v>
      </c>
      <c r="B179">
        <v>11400</v>
      </c>
      <c r="C179" s="11">
        <v>3010</v>
      </c>
      <c r="D179" s="48">
        <v>44.91</v>
      </c>
      <c r="E179" s="48">
        <v>21.07</v>
      </c>
      <c r="F179" s="56">
        <v>0</v>
      </c>
      <c r="G179" s="48">
        <v>0</v>
      </c>
      <c r="H179" s="48">
        <v>39.869999999999997</v>
      </c>
      <c r="I179" s="48">
        <v>4.95</v>
      </c>
      <c r="J179" s="9">
        <v>11.02</v>
      </c>
      <c r="K179" s="44">
        <f t="shared" si="11"/>
        <v>0</v>
      </c>
      <c r="L179" s="9">
        <v>0</v>
      </c>
      <c r="M179" s="9">
        <v>52.84</v>
      </c>
      <c r="N179" s="9">
        <v>0</v>
      </c>
      <c r="O179" s="9">
        <v>0</v>
      </c>
      <c r="P179" s="9">
        <v>4.28</v>
      </c>
      <c r="Q179" s="9">
        <v>4.84</v>
      </c>
      <c r="R179" s="9">
        <v>2.14</v>
      </c>
      <c r="S179" s="73">
        <f t="shared" si="12"/>
        <v>2.14</v>
      </c>
      <c r="T179" s="9">
        <v>0.62</v>
      </c>
      <c r="U179" s="9">
        <v>49.75</v>
      </c>
    </row>
    <row r="180" spans="1:21" x14ac:dyDescent="0.25">
      <c r="A180" t="s">
        <v>102</v>
      </c>
      <c r="B180">
        <v>5256</v>
      </c>
      <c r="C180" s="11">
        <v>1471</v>
      </c>
      <c r="D180" s="48">
        <v>40.53</v>
      </c>
      <c r="E180" s="48">
        <v>21.05</v>
      </c>
      <c r="F180" s="56">
        <f>G180/(L180/100)</f>
        <v>0.13223397635345363</v>
      </c>
      <c r="G180" s="48">
        <v>0.17</v>
      </c>
      <c r="H180" s="48">
        <v>35.56</v>
      </c>
      <c r="I180" s="48">
        <v>4.9400000000000004</v>
      </c>
      <c r="J180" s="9">
        <v>12.18</v>
      </c>
      <c r="K180" s="44">
        <f t="shared" si="11"/>
        <v>0.62818991141783187</v>
      </c>
      <c r="L180" s="9">
        <v>128.56</v>
      </c>
      <c r="M180" s="9">
        <v>59.21</v>
      </c>
      <c r="N180" s="9">
        <v>0.83</v>
      </c>
      <c r="O180" s="9">
        <v>0</v>
      </c>
      <c r="P180" s="9">
        <v>4.99</v>
      </c>
      <c r="Q180" s="9">
        <v>3.99</v>
      </c>
      <c r="R180" s="9">
        <v>2.02</v>
      </c>
      <c r="S180" s="73">
        <f t="shared" si="12"/>
        <v>2.97</v>
      </c>
      <c r="T180" s="9">
        <v>0.73</v>
      </c>
      <c r="U180" s="9">
        <v>45.17</v>
      </c>
    </row>
    <row r="181" spans="1:21" x14ac:dyDescent="0.25">
      <c r="A181" t="s">
        <v>172</v>
      </c>
      <c r="B181">
        <v>10954</v>
      </c>
      <c r="C181" s="11">
        <v>2492</v>
      </c>
      <c r="D181" s="48">
        <v>37.270000000000003</v>
      </c>
      <c r="E181" s="48">
        <v>16.95</v>
      </c>
      <c r="F181" s="56">
        <f>G181/(L181/100)</f>
        <v>3.584871840831691E-2</v>
      </c>
      <c r="G181" s="48">
        <v>0.02</v>
      </c>
      <c r="H181" s="48">
        <v>33.4</v>
      </c>
      <c r="I181" s="48">
        <v>3.71</v>
      </c>
      <c r="J181" s="9">
        <v>9.94</v>
      </c>
      <c r="K181" s="44">
        <f t="shared" si="11"/>
        <v>0.21149686376588148</v>
      </c>
      <c r="L181" s="9">
        <v>55.79</v>
      </c>
      <c r="M181" s="9">
        <v>50.74</v>
      </c>
      <c r="N181" s="9">
        <v>0.14000000000000001</v>
      </c>
      <c r="O181" s="9">
        <v>0.25</v>
      </c>
      <c r="P181" s="9">
        <v>5.93</v>
      </c>
      <c r="Q181" s="9">
        <v>2.41</v>
      </c>
      <c r="R181" s="9">
        <v>1.41</v>
      </c>
      <c r="S181" s="73">
        <f t="shared" si="12"/>
        <v>4.5199999999999996</v>
      </c>
      <c r="T181" s="9">
        <v>0.22</v>
      </c>
      <c r="U181" s="9">
        <v>66.42</v>
      </c>
    </row>
    <row r="182" spans="1:21" x14ac:dyDescent="0.25">
      <c r="A182" t="s">
        <v>216</v>
      </c>
      <c r="B182">
        <v>16067</v>
      </c>
      <c r="C182" s="11">
        <v>2220</v>
      </c>
      <c r="D182" s="48">
        <v>36.4</v>
      </c>
      <c r="E182" s="48">
        <v>8.93</v>
      </c>
      <c r="F182" s="56">
        <f>G182/(L182/100)</f>
        <v>0.13227513227513227</v>
      </c>
      <c r="G182" s="48">
        <v>0.01</v>
      </c>
      <c r="H182" s="48">
        <v>31.95</v>
      </c>
      <c r="I182" s="48">
        <v>4.41</v>
      </c>
      <c r="J182" s="9">
        <v>12.12</v>
      </c>
      <c r="K182" s="44">
        <f t="shared" si="11"/>
        <v>1.4812444823643032</v>
      </c>
      <c r="L182" s="9">
        <v>7.56</v>
      </c>
      <c r="M182" s="9">
        <v>27.96</v>
      </c>
      <c r="N182" s="9">
        <v>0.16</v>
      </c>
      <c r="O182" s="9">
        <v>0.28000000000000003</v>
      </c>
      <c r="P182" s="9">
        <v>5.92</v>
      </c>
      <c r="Q182" s="9">
        <v>2.0499999999999998</v>
      </c>
      <c r="R182" s="9">
        <v>0.91</v>
      </c>
      <c r="S182" s="73">
        <f t="shared" si="12"/>
        <v>5.01</v>
      </c>
      <c r="T182" s="9">
        <v>0.45</v>
      </c>
      <c r="U182" s="9">
        <v>60.07</v>
      </c>
    </row>
    <row r="183" spans="1:21" x14ac:dyDescent="0.25">
      <c r="A183" t="s">
        <v>106</v>
      </c>
      <c r="B183">
        <v>67872</v>
      </c>
      <c r="C183" s="11">
        <v>3983</v>
      </c>
      <c r="D183" s="48">
        <v>35.51</v>
      </c>
      <c r="E183" s="48">
        <v>18.47</v>
      </c>
      <c r="F183" s="56">
        <f>G183/(L183/100)</f>
        <v>0.12989824637367395</v>
      </c>
      <c r="G183" s="48">
        <v>0.06</v>
      </c>
      <c r="H183" s="48">
        <v>29.82</v>
      </c>
      <c r="I183" s="48">
        <v>5.57</v>
      </c>
      <c r="J183" s="9">
        <v>15.67</v>
      </c>
      <c r="K183" s="44">
        <f t="shared" si="11"/>
        <v>0.70329315849309126</v>
      </c>
      <c r="L183" s="9">
        <v>46.19</v>
      </c>
      <c r="M183" s="9">
        <v>61.94</v>
      </c>
      <c r="N183" s="9">
        <v>0.31</v>
      </c>
      <c r="O183" s="9">
        <v>0.3</v>
      </c>
      <c r="P183" s="9">
        <v>4.54</v>
      </c>
      <c r="Q183" s="9">
        <v>3.81</v>
      </c>
      <c r="R183" s="9">
        <v>0.09</v>
      </c>
      <c r="S183" s="73">
        <f t="shared" si="12"/>
        <v>4.45</v>
      </c>
      <c r="T183" s="9">
        <v>1.31</v>
      </c>
      <c r="U183" s="9">
        <v>67.489999999999995</v>
      </c>
    </row>
    <row r="184" spans="1:21" x14ac:dyDescent="0.25">
      <c r="A184" t="s">
        <v>206</v>
      </c>
      <c r="B184">
        <v>8616</v>
      </c>
      <c r="C184" s="11">
        <v>1561</v>
      </c>
      <c r="D184" s="48">
        <v>34.5</v>
      </c>
      <c r="E184" s="48">
        <v>9.9499999999999993</v>
      </c>
      <c r="F184" s="56">
        <f>G184/(L184/100)</f>
        <v>4.5326635063929435E-2</v>
      </c>
      <c r="G184" s="48">
        <v>0.24</v>
      </c>
      <c r="H184" s="48">
        <v>27.63</v>
      </c>
      <c r="I184" s="48">
        <v>6.85</v>
      </c>
      <c r="J184" s="9">
        <v>19.84</v>
      </c>
      <c r="K184" s="44">
        <f t="shared" si="11"/>
        <v>0.45554407099426569</v>
      </c>
      <c r="L184" s="9">
        <v>529.49</v>
      </c>
      <c r="M184" s="9">
        <v>36</v>
      </c>
      <c r="N184" s="9">
        <v>2.41</v>
      </c>
      <c r="O184" s="9">
        <v>-0.01</v>
      </c>
      <c r="P184" s="9">
        <v>4.4000000000000004</v>
      </c>
      <c r="Q184" s="9">
        <v>3.6</v>
      </c>
      <c r="R184" s="9">
        <v>1.93</v>
      </c>
      <c r="S184" s="73">
        <f t="shared" si="12"/>
        <v>2.4700000000000006</v>
      </c>
      <c r="T184" s="9">
        <v>0.57999999999999996</v>
      </c>
      <c r="U184" s="9">
        <v>45.03</v>
      </c>
    </row>
    <row r="185" spans="1:21" x14ac:dyDescent="0.25">
      <c r="A185" t="s">
        <v>221</v>
      </c>
      <c r="B185">
        <v>10623</v>
      </c>
      <c r="C185" s="11">
        <v>1600</v>
      </c>
      <c r="D185" s="48">
        <v>28.69</v>
      </c>
      <c r="E185" s="48">
        <v>9.33</v>
      </c>
      <c r="F185" s="56">
        <v>0</v>
      </c>
      <c r="G185" s="48">
        <v>0</v>
      </c>
      <c r="H185" s="48">
        <v>25.73</v>
      </c>
      <c r="I185" s="48">
        <v>2.92</v>
      </c>
      <c r="J185" s="9">
        <v>10.19</v>
      </c>
      <c r="K185" s="44">
        <f t="shared" si="11"/>
        <v>0</v>
      </c>
      <c r="L185" s="9">
        <v>0</v>
      </c>
      <c r="M185" s="9">
        <v>36.26</v>
      </c>
      <c r="N185" s="9">
        <v>0</v>
      </c>
      <c r="O185" s="9">
        <v>0.04</v>
      </c>
      <c r="P185" s="9">
        <v>4.62</v>
      </c>
      <c r="Q185" s="9">
        <v>3.64</v>
      </c>
      <c r="R185" s="9">
        <v>1.1399999999999999</v>
      </c>
      <c r="S185" s="73">
        <f t="shared" si="12"/>
        <v>3.4800000000000004</v>
      </c>
      <c r="T185" s="9">
        <v>0.92</v>
      </c>
      <c r="U185" s="9">
        <v>50.93</v>
      </c>
    </row>
    <row r="186" spans="1:21" x14ac:dyDescent="0.25">
      <c r="A186" t="s">
        <v>166</v>
      </c>
      <c r="B186">
        <v>24924</v>
      </c>
      <c r="C186" s="11">
        <v>1478</v>
      </c>
      <c r="D186" s="48">
        <v>28.38</v>
      </c>
      <c r="E186" s="48">
        <v>23.89</v>
      </c>
      <c r="F186" s="56">
        <v>0</v>
      </c>
      <c r="G186" s="48">
        <v>0</v>
      </c>
      <c r="H186" s="48">
        <v>22.17</v>
      </c>
      <c r="I186" s="48">
        <v>4.63</v>
      </c>
      <c r="J186" s="9">
        <v>16.309999999999999</v>
      </c>
      <c r="K186" s="44">
        <f t="shared" si="11"/>
        <v>0</v>
      </c>
      <c r="L186" s="9">
        <v>0</v>
      </c>
      <c r="M186" s="9">
        <v>107.75</v>
      </c>
      <c r="N186" s="9">
        <v>0</v>
      </c>
      <c r="O186" s="9">
        <v>0.1</v>
      </c>
      <c r="P186" s="9">
        <v>5.65</v>
      </c>
      <c r="Q186" s="9">
        <v>4.63</v>
      </c>
      <c r="R186" s="9">
        <v>3.14</v>
      </c>
      <c r="S186" s="73">
        <f t="shared" si="12"/>
        <v>2.5100000000000002</v>
      </c>
      <c r="T186" s="9">
        <v>0.36</v>
      </c>
      <c r="U186" s="9">
        <v>45.67</v>
      </c>
    </row>
    <row r="187" spans="1:21" x14ac:dyDescent="0.25">
      <c r="A187" t="s">
        <v>185</v>
      </c>
      <c r="B187">
        <v>8828</v>
      </c>
      <c r="C187" s="11">
        <v>3599</v>
      </c>
      <c r="D187" s="48">
        <v>28.03</v>
      </c>
      <c r="E187" s="48">
        <v>21.24</v>
      </c>
      <c r="F187" s="56">
        <f t="shared" ref="F187:F195" si="14">G187/(L187/100)</f>
        <v>6.0725671777744038E-2</v>
      </c>
      <c r="G187" s="48">
        <v>0.16</v>
      </c>
      <c r="H187" s="48">
        <v>23.22</v>
      </c>
      <c r="I187" s="48">
        <v>3.53</v>
      </c>
      <c r="J187" s="9">
        <v>12.58</v>
      </c>
      <c r="K187" s="44">
        <f t="shared" si="11"/>
        <v>0.28590240949973655</v>
      </c>
      <c r="L187" s="9">
        <v>263.48</v>
      </c>
      <c r="M187" s="9">
        <v>91.5</v>
      </c>
      <c r="N187" s="9">
        <v>0.74</v>
      </c>
      <c r="O187" s="9">
        <v>0.04</v>
      </c>
      <c r="P187" s="9">
        <v>5.26</v>
      </c>
      <c r="Q187" s="9">
        <v>5.31</v>
      </c>
      <c r="R187" s="9">
        <v>0.92</v>
      </c>
      <c r="S187" s="73">
        <f t="shared" si="12"/>
        <v>4.34</v>
      </c>
      <c r="T187" s="9">
        <v>1.39</v>
      </c>
      <c r="U187" s="9">
        <v>58.2</v>
      </c>
    </row>
    <row r="188" spans="1:21" x14ac:dyDescent="0.25">
      <c r="A188" t="s">
        <v>153</v>
      </c>
      <c r="B188">
        <v>67767</v>
      </c>
      <c r="C188" s="11">
        <v>1810</v>
      </c>
      <c r="D188" s="48">
        <v>27.72</v>
      </c>
      <c r="E188" s="48">
        <v>16.7</v>
      </c>
      <c r="F188" s="56">
        <f t="shared" si="14"/>
        <v>6.4543889845094668E-2</v>
      </c>
      <c r="G188" s="48">
        <v>0.48</v>
      </c>
      <c r="H188" s="48">
        <v>24.21</v>
      </c>
      <c r="I188" s="48">
        <v>3.46</v>
      </c>
      <c r="J188" s="9">
        <v>12.47</v>
      </c>
      <c r="K188" s="44">
        <f t="shared" si="11"/>
        <v>0.38649035835386031</v>
      </c>
      <c r="L188" s="9">
        <v>743.68</v>
      </c>
      <c r="M188" s="9">
        <v>69</v>
      </c>
      <c r="N188" s="9">
        <v>2.88</v>
      </c>
      <c r="O188" s="9">
        <v>0.73</v>
      </c>
      <c r="P188" s="9">
        <v>4.5999999999999996</v>
      </c>
      <c r="Q188" s="9">
        <v>3.04</v>
      </c>
      <c r="R188" s="9">
        <v>1.51</v>
      </c>
      <c r="S188" s="73">
        <f t="shared" si="12"/>
        <v>3.09</v>
      </c>
      <c r="T188" s="9">
        <v>0.14000000000000001</v>
      </c>
      <c r="U188" s="9">
        <v>56.21</v>
      </c>
    </row>
    <row r="189" spans="1:21" x14ac:dyDescent="0.25">
      <c r="A189" t="s">
        <v>177</v>
      </c>
      <c r="B189">
        <v>12666</v>
      </c>
      <c r="C189" s="11">
        <v>2964</v>
      </c>
      <c r="D189" s="48">
        <v>27.56</v>
      </c>
      <c r="E189" s="48">
        <v>20.87</v>
      </c>
      <c r="F189" s="56">
        <f t="shared" si="14"/>
        <v>6.4905406379961061E-2</v>
      </c>
      <c r="G189" s="48">
        <v>0.27</v>
      </c>
      <c r="H189" s="48">
        <v>23.71</v>
      </c>
      <c r="I189" s="48">
        <v>3.27</v>
      </c>
      <c r="J189" s="9">
        <v>11.88</v>
      </c>
      <c r="K189" s="44">
        <f t="shared" si="11"/>
        <v>0.31099859309995714</v>
      </c>
      <c r="L189" s="9">
        <v>415.99</v>
      </c>
      <c r="M189" s="9">
        <v>88.02</v>
      </c>
      <c r="N189" s="9">
        <v>1.3</v>
      </c>
      <c r="O189" s="9">
        <v>0.22</v>
      </c>
      <c r="P189" s="9">
        <v>6.55</v>
      </c>
      <c r="Q189" s="9">
        <v>4.93</v>
      </c>
      <c r="R189" s="9">
        <v>2.14</v>
      </c>
      <c r="S189" s="73">
        <f t="shared" si="12"/>
        <v>4.41</v>
      </c>
      <c r="T189" s="9">
        <v>0.95</v>
      </c>
      <c r="U189" s="9">
        <v>58.98</v>
      </c>
    </row>
    <row r="190" spans="1:21" x14ac:dyDescent="0.25">
      <c r="A190" t="s">
        <v>179</v>
      </c>
      <c r="B190">
        <v>10065</v>
      </c>
      <c r="C190" s="11">
        <v>2730</v>
      </c>
      <c r="D190" s="48">
        <v>27.25</v>
      </c>
      <c r="E190" s="48">
        <v>11.02</v>
      </c>
      <c r="F190" s="56">
        <f t="shared" si="14"/>
        <v>0.12841987716359576</v>
      </c>
      <c r="G190" s="48">
        <v>0.46</v>
      </c>
      <c r="H190" s="48">
        <v>23.89</v>
      </c>
      <c r="I190" s="48">
        <v>3.43</v>
      </c>
      <c r="J190" s="9">
        <v>12.56</v>
      </c>
      <c r="K190" s="44">
        <f t="shared" si="11"/>
        <v>1.1653346385081287</v>
      </c>
      <c r="L190" s="9">
        <v>358.2</v>
      </c>
      <c r="M190" s="9">
        <v>46.11</v>
      </c>
      <c r="N190" s="9">
        <v>4.1399999999999997</v>
      </c>
      <c r="O190" s="9">
        <v>0.52</v>
      </c>
      <c r="P190" s="9">
        <v>6.62</v>
      </c>
      <c r="Q190" s="9">
        <v>3.2</v>
      </c>
      <c r="R190" s="9">
        <v>1.1499999999999999</v>
      </c>
      <c r="S190" s="73">
        <f t="shared" si="12"/>
        <v>5.4700000000000006</v>
      </c>
      <c r="T190" s="9">
        <v>1.28</v>
      </c>
      <c r="U190" s="9">
        <v>51.82</v>
      </c>
    </row>
    <row r="191" spans="1:21" x14ac:dyDescent="0.25">
      <c r="A191" t="s">
        <v>161</v>
      </c>
      <c r="B191">
        <v>4472</v>
      </c>
      <c r="C191" s="11">
        <v>1583</v>
      </c>
      <c r="D191" s="48">
        <v>26.74</v>
      </c>
      <c r="E191" s="48">
        <v>12.57</v>
      </c>
      <c r="F191" s="56">
        <f t="shared" si="14"/>
        <v>7.1787508973438621E-2</v>
      </c>
      <c r="G191" s="48">
        <v>0.01</v>
      </c>
      <c r="H191" s="48">
        <v>21.95</v>
      </c>
      <c r="I191" s="48">
        <v>4.7699999999999996</v>
      </c>
      <c r="J191" s="9">
        <v>17.82</v>
      </c>
      <c r="K191" s="44">
        <f t="shared" si="11"/>
        <v>0.5711019011411187</v>
      </c>
      <c r="L191" s="9">
        <v>13.93</v>
      </c>
      <c r="M191" s="9">
        <v>57.26</v>
      </c>
      <c r="N191" s="9">
        <v>0.08</v>
      </c>
      <c r="O191" s="9">
        <v>7.0000000000000007E-2</v>
      </c>
      <c r="P191" s="9">
        <v>5.0599999999999996</v>
      </c>
      <c r="Q191" s="9">
        <v>2.67</v>
      </c>
      <c r="R191" s="9">
        <v>1.21</v>
      </c>
      <c r="S191" s="73">
        <f t="shared" si="12"/>
        <v>3.8499999999999996</v>
      </c>
      <c r="T191" s="9">
        <v>0.51</v>
      </c>
      <c r="U191" s="9">
        <v>58.87</v>
      </c>
    </row>
    <row r="192" spans="1:21" x14ac:dyDescent="0.25">
      <c r="A192" t="s">
        <v>214</v>
      </c>
      <c r="B192">
        <v>23803</v>
      </c>
      <c r="C192" s="11">
        <v>1768</v>
      </c>
      <c r="D192" s="48">
        <v>26.19</v>
      </c>
      <c r="E192" s="48">
        <v>24.83</v>
      </c>
      <c r="F192" s="56">
        <f t="shared" si="14"/>
        <v>8.4650710007830199E-2</v>
      </c>
      <c r="G192" s="48">
        <v>0.4</v>
      </c>
      <c r="H192" s="48">
        <v>20.27</v>
      </c>
      <c r="I192" s="48">
        <v>2.78</v>
      </c>
      <c r="J192" s="9">
        <v>10.6</v>
      </c>
      <c r="K192" s="44">
        <f t="shared" si="11"/>
        <v>0.34092110353536131</v>
      </c>
      <c r="L192" s="9">
        <v>472.53</v>
      </c>
      <c r="M192" s="9">
        <v>122.53</v>
      </c>
      <c r="N192" s="9">
        <v>1.62</v>
      </c>
      <c r="O192" s="9">
        <v>0.06</v>
      </c>
      <c r="P192" s="9">
        <v>5.13</v>
      </c>
      <c r="Q192" s="9">
        <v>4.0999999999999996</v>
      </c>
      <c r="R192" s="9">
        <v>3.24</v>
      </c>
      <c r="S192" s="73">
        <f t="shared" si="12"/>
        <v>1.8899999999999997</v>
      </c>
      <c r="T192" s="9">
        <v>0.23</v>
      </c>
      <c r="U192" s="9">
        <v>38.25</v>
      </c>
    </row>
    <row r="193" spans="1:21" x14ac:dyDescent="0.25">
      <c r="A193" t="s">
        <v>146</v>
      </c>
      <c r="B193">
        <v>67749</v>
      </c>
      <c r="C193" s="11">
        <v>1800</v>
      </c>
      <c r="D193" s="48">
        <v>26.18</v>
      </c>
      <c r="E193" s="48">
        <v>14</v>
      </c>
      <c r="F193" s="56">
        <f t="shared" si="14"/>
        <v>0</v>
      </c>
      <c r="G193" s="48">
        <v>0</v>
      </c>
      <c r="H193" s="48">
        <v>22.29</v>
      </c>
      <c r="I193" s="48">
        <v>3.88</v>
      </c>
      <c r="J193" s="9">
        <v>14.82</v>
      </c>
      <c r="K193" s="44">
        <f t="shared" si="11"/>
        <v>0</v>
      </c>
      <c r="L193" s="9">
        <v>4.72</v>
      </c>
      <c r="M193" s="9">
        <v>62.78</v>
      </c>
      <c r="N193" s="9">
        <v>0.01</v>
      </c>
      <c r="O193" s="9">
        <v>0.05</v>
      </c>
      <c r="P193" s="9">
        <v>4.92</v>
      </c>
      <c r="Q193" s="9">
        <v>2.4700000000000002</v>
      </c>
      <c r="R193" s="9">
        <v>1.04</v>
      </c>
      <c r="S193" s="73">
        <f t="shared" si="12"/>
        <v>3.88</v>
      </c>
      <c r="T193" s="9">
        <v>0.35</v>
      </c>
      <c r="U193" s="9">
        <v>69.459999999999994</v>
      </c>
    </row>
    <row r="194" spans="1:21" x14ac:dyDescent="0.25">
      <c r="A194" t="s">
        <v>150</v>
      </c>
      <c r="B194">
        <v>1461</v>
      </c>
      <c r="C194" s="11">
        <v>1812</v>
      </c>
      <c r="D194" s="48">
        <v>24.83</v>
      </c>
      <c r="E194" s="48">
        <v>13.09</v>
      </c>
      <c r="F194" s="56">
        <f t="shared" si="14"/>
        <v>7.81996698236163E-2</v>
      </c>
      <c r="G194" s="48">
        <v>0.09</v>
      </c>
      <c r="H194" s="48">
        <v>21.72</v>
      </c>
      <c r="I194" s="48">
        <v>2.82</v>
      </c>
      <c r="J194" s="9">
        <v>11.35</v>
      </c>
      <c r="K194" s="44">
        <f t="shared" si="11"/>
        <v>0.59740007504672499</v>
      </c>
      <c r="L194" s="9">
        <v>115.09</v>
      </c>
      <c r="M194" s="9">
        <v>60.25</v>
      </c>
      <c r="N194" s="9">
        <v>0.71</v>
      </c>
      <c r="O194" s="9">
        <v>0.02</v>
      </c>
      <c r="P194" s="9">
        <v>5.4</v>
      </c>
      <c r="Q194" s="9">
        <v>4.6399999999999997</v>
      </c>
      <c r="R194" s="9">
        <v>1.65</v>
      </c>
      <c r="S194" s="73">
        <f t="shared" si="12"/>
        <v>3.7500000000000004</v>
      </c>
      <c r="T194" s="9">
        <v>1.1399999999999999</v>
      </c>
      <c r="U194" s="9">
        <v>49.68</v>
      </c>
    </row>
    <row r="195" spans="1:21" x14ac:dyDescent="0.25">
      <c r="A195" t="s">
        <v>110</v>
      </c>
      <c r="B195">
        <v>16011</v>
      </c>
      <c r="C195" s="11">
        <v>1559</v>
      </c>
      <c r="D195" s="48">
        <v>24.62</v>
      </c>
      <c r="E195" s="48">
        <v>5.35</v>
      </c>
      <c r="F195" s="56">
        <f t="shared" si="14"/>
        <v>6.0114217012323404E-2</v>
      </c>
      <c r="G195" s="48">
        <v>0.04</v>
      </c>
      <c r="H195" s="48">
        <v>21.82</v>
      </c>
      <c r="I195" s="48">
        <v>2.74</v>
      </c>
      <c r="J195" s="9">
        <v>11.11</v>
      </c>
      <c r="K195" s="44">
        <f t="shared" si="11"/>
        <v>1.1236302245294094</v>
      </c>
      <c r="L195" s="9">
        <v>66.540000000000006</v>
      </c>
      <c r="M195" s="9">
        <v>24.54</v>
      </c>
      <c r="N195" s="9">
        <v>0.76</v>
      </c>
      <c r="O195" s="9">
        <v>0</v>
      </c>
      <c r="P195" s="9">
        <v>5.85</v>
      </c>
      <c r="Q195" s="9">
        <v>3.25</v>
      </c>
      <c r="R195" s="9">
        <v>0.19</v>
      </c>
      <c r="S195" s="73">
        <f t="shared" si="12"/>
        <v>5.6599999999999993</v>
      </c>
      <c r="T195" s="9">
        <v>1.06</v>
      </c>
      <c r="U195" s="9">
        <v>61.95</v>
      </c>
    </row>
    <row r="196" spans="1:21" x14ac:dyDescent="0.25">
      <c r="A196" t="s">
        <v>142</v>
      </c>
      <c r="B196">
        <v>67710</v>
      </c>
      <c r="C196" s="11">
        <v>1255</v>
      </c>
      <c r="D196" s="48">
        <v>24.56</v>
      </c>
      <c r="E196" s="48">
        <v>17.309999999999999</v>
      </c>
      <c r="F196" s="56">
        <v>0</v>
      </c>
      <c r="G196" s="48">
        <v>0</v>
      </c>
      <c r="H196" s="48">
        <v>22.05</v>
      </c>
      <c r="I196" s="48">
        <v>2.4700000000000002</v>
      </c>
      <c r="J196" s="9">
        <v>10.07</v>
      </c>
      <c r="K196" s="44">
        <f t="shared" si="11"/>
        <v>0</v>
      </c>
      <c r="L196" s="9">
        <v>0</v>
      </c>
      <c r="M196" s="9">
        <v>78.5</v>
      </c>
      <c r="N196" s="9">
        <v>0</v>
      </c>
      <c r="O196" s="9">
        <v>0.08</v>
      </c>
      <c r="P196" s="9">
        <v>4.18</v>
      </c>
      <c r="Q196" s="9">
        <v>3.82</v>
      </c>
      <c r="R196" s="9">
        <v>1.64</v>
      </c>
      <c r="S196" s="73">
        <f t="shared" si="12"/>
        <v>2.54</v>
      </c>
      <c r="T196" s="9">
        <v>0.13</v>
      </c>
      <c r="U196" s="9">
        <v>62.07</v>
      </c>
    </row>
    <row r="197" spans="1:21" x14ac:dyDescent="0.25">
      <c r="A197" t="s">
        <v>202</v>
      </c>
      <c r="B197">
        <v>3475</v>
      </c>
      <c r="C197" s="11">
        <v>1791</v>
      </c>
      <c r="D197" s="48">
        <v>24.08</v>
      </c>
      <c r="E197" s="48">
        <v>7.99</v>
      </c>
      <c r="F197" s="56">
        <f>G197/(L197/100)</f>
        <v>4.740085321535787E-2</v>
      </c>
      <c r="G197" s="48">
        <v>0.09</v>
      </c>
      <c r="H197" s="48">
        <v>20.22</v>
      </c>
      <c r="I197" s="48">
        <v>3.84</v>
      </c>
      <c r="J197" s="9">
        <v>15.95</v>
      </c>
      <c r="K197" s="44">
        <f t="shared" si="11"/>
        <v>0.59325223048007336</v>
      </c>
      <c r="L197" s="9">
        <v>189.87</v>
      </c>
      <c r="M197" s="9">
        <v>39.54</v>
      </c>
      <c r="N197" s="9">
        <v>1.1299999999999999</v>
      </c>
      <c r="O197" s="9">
        <v>0</v>
      </c>
      <c r="P197" s="9">
        <v>4.6100000000000003</v>
      </c>
      <c r="Q197" s="9">
        <v>2.56</v>
      </c>
      <c r="R197" s="9">
        <v>0.57999999999999996</v>
      </c>
      <c r="S197" s="73">
        <f t="shared" si="12"/>
        <v>4.03</v>
      </c>
      <c r="T197" s="9">
        <v>0.41</v>
      </c>
      <c r="U197" s="9">
        <v>70.33</v>
      </c>
    </row>
    <row r="198" spans="1:21" x14ac:dyDescent="0.25">
      <c r="A198" t="s">
        <v>225</v>
      </c>
      <c r="B198">
        <v>24868</v>
      </c>
      <c r="C198" s="11">
        <v>1226</v>
      </c>
      <c r="D198" s="48">
        <v>23.03</v>
      </c>
      <c r="E198" s="48">
        <v>19.600000000000001</v>
      </c>
      <c r="F198" s="56">
        <f>G198/(L198/100)</f>
        <v>0.13955984970477722</v>
      </c>
      <c r="G198" s="48">
        <v>0.13</v>
      </c>
      <c r="H198" s="48">
        <v>20.22</v>
      </c>
      <c r="I198" s="48">
        <v>2.75</v>
      </c>
      <c r="J198" s="9">
        <v>11.96</v>
      </c>
      <c r="K198" s="44">
        <f t="shared" si="11"/>
        <v>0.71204004951416944</v>
      </c>
      <c r="L198" s="9">
        <v>93.15</v>
      </c>
      <c r="M198" s="9">
        <v>96.91</v>
      </c>
      <c r="N198" s="9">
        <v>0.66</v>
      </c>
      <c r="O198" s="9">
        <v>0.02</v>
      </c>
      <c r="P198" s="9">
        <v>6.23</v>
      </c>
      <c r="Q198" s="9">
        <v>1.22</v>
      </c>
      <c r="R198" s="9">
        <v>1.4</v>
      </c>
      <c r="S198" s="73">
        <f t="shared" si="12"/>
        <v>4.83</v>
      </c>
      <c r="T198" s="9">
        <v>0.8</v>
      </c>
      <c r="U198" s="9">
        <v>59.38</v>
      </c>
    </row>
    <row r="199" spans="1:21" x14ac:dyDescent="0.25">
      <c r="A199" t="s">
        <v>112</v>
      </c>
      <c r="B199">
        <v>24192</v>
      </c>
      <c r="C199" s="11">
        <v>1840</v>
      </c>
      <c r="D199" s="48">
        <v>21.46</v>
      </c>
      <c r="E199" s="48">
        <v>15.52</v>
      </c>
      <c r="F199" s="56">
        <v>0</v>
      </c>
      <c r="G199" s="48">
        <v>0</v>
      </c>
      <c r="H199" s="48">
        <v>18.87</v>
      </c>
      <c r="I199" s="48">
        <v>2.02</v>
      </c>
      <c r="J199" s="9">
        <v>9.41</v>
      </c>
      <c r="K199" s="44">
        <f t="shared" si="11"/>
        <v>0</v>
      </c>
      <c r="L199" s="9">
        <v>0</v>
      </c>
      <c r="M199" s="9">
        <v>82.25</v>
      </c>
      <c r="N199" s="9">
        <v>0</v>
      </c>
      <c r="O199" s="9">
        <v>-0.02</v>
      </c>
      <c r="P199" s="9">
        <v>5.42</v>
      </c>
      <c r="Q199" s="9">
        <v>2.59</v>
      </c>
      <c r="R199" s="9">
        <v>2.33</v>
      </c>
      <c r="S199" s="73">
        <f t="shared" si="12"/>
        <v>3.09</v>
      </c>
      <c r="T199" s="9">
        <v>0.42</v>
      </c>
      <c r="U199" s="9">
        <v>50.07</v>
      </c>
    </row>
    <row r="200" spans="1:21" x14ac:dyDescent="0.25">
      <c r="A200" t="s">
        <v>193</v>
      </c>
      <c r="B200">
        <v>14845</v>
      </c>
      <c r="C200" s="11">
        <v>1885</v>
      </c>
      <c r="D200" s="48">
        <v>21.4</v>
      </c>
      <c r="E200" s="48">
        <v>15.05</v>
      </c>
      <c r="F200" s="56">
        <f t="shared" ref="F200:F210" si="15">G200/(L200/100)</f>
        <v>6.3015174460559611E-2</v>
      </c>
      <c r="G200" s="48">
        <v>0.62</v>
      </c>
      <c r="H200" s="48">
        <v>18.97</v>
      </c>
      <c r="I200" s="48">
        <v>2.36</v>
      </c>
      <c r="J200" s="9">
        <v>11.01</v>
      </c>
      <c r="K200" s="44">
        <f t="shared" si="11"/>
        <v>0.41870547814325321</v>
      </c>
      <c r="L200" s="9">
        <v>983.89</v>
      </c>
      <c r="M200" s="9">
        <v>79.31</v>
      </c>
      <c r="N200" s="9">
        <v>4.13</v>
      </c>
      <c r="O200" s="9">
        <v>0.19</v>
      </c>
      <c r="P200" s="9">
        <v>5.0999999999999996</v>
      </c>
      <c r="Q200" s="9">
        <v>4.26</v>
      </c>
      <c r="R200" s="9">
        <v>1.39</v>
      </c>
      <c r="S200" s="73">
        <f t="shared" si="12"/>
        <v>3.71</v>
      </c>
      <c r="T200" s="9">
        <v>0.7</v>
      </c>
      <c r="U200" s="9">
        <v>59.1</v>
      </c>
    </row>
    <row r="201" spans="1:21" x14ac:dyDescent="0.25">
      <c r="A201" t="s">
        <v>113</v>
      </c>
      <c r="B201">
        <v>66336</v>
      </c>
      <c r="C201" s="11">
        <v>1239</v>
      </c>
      <c r="D201" s="48">
        <v>20.03</v>
      </c>
      <c r="E201" s="48">
        <v>7.18</v>
      </c>
      <c r="F201" s="56">
        <f t="shared" si="15"/>
        <v>0</v>
      </c>
      <c r="G201" s="48">
        <v>0</v>
      </c>
      <c r="H201" s="48">
        <v>16.100000000000001</v>
      </c>
      <c r="I201" s="48">
        <v>3.89</v>
      </c>
      <c r="J201" s="9">
        <v>19.45</v>
      </c>
      <c r="K201" s="44">
        <f t="shared" si="11"/>
        <v>0</v>
      </c>
      <c r="L201" s="9">
        <v>3.81</v>
      </c>
      <c r="M201" s="9">
        <v>44.58</v>
      </c>
      <c r="N201" s="9">
        <v>0.02</v>
      </c>
      <c r="O201" s="9">
        <v>-0.02</v>
      </c>
      <c r="P201" s="9">
        <v>4.26</v>
      </c>
      <c r="Q201" s="9">
        <v>2.85</v>
      </c>
      <c r="R201" s="9">
        <v>0.97</v>
      </c>
      <c r="S201" s="73">
        <f t="shared" si="12"/>
        <v>3.29</v>
      </c>
      <c r="T201" s="9">
        <v>0.89</v>
      </c>
      <c r="U201" s="9">
        <v>49.76</v>
      </c>
    </row>
    <row r="202" spans="1:21" x14ac:dyDescent="0.25">
      <c r="A202" t="s">
        <v>123</v>
      </c>
      <c r="B202">
        <v>851</v>
      </c>
      <c r="C202" s="11">
        <v>2120</v>
      </c>
      <c r="D202" s="48">
        <v>19.829999999999998</v>
      </c>
      <c r="E202" s="48">
        <v>13.73</v>
      </c>
      <c r="F202" s="56">
        <f t="shared" si="15"/>
        <v>2.3046784973496198E-2</v>
      </c>
      <c r="G202" s="48">
        <v>7.0000000000000007E-2</v>
      </c>
      <c r="H202" s="48">
        <v>18.14</v>
      </c>
      <c r="I202" s="48">
        <v>1.61</v>
      </c>
      <c r="J202" s="9">
        <v>8.14</v>
      </c>
      <c r="K202" s="44">
        <f t="shared" si="11"/>
        <v>0.16785713746173486</v>
      </c>
      <c r="L202" s="9">
        <v>303.73</v>
      </c>
      <c r="M202" s="9">
        <v>75.64</v>
      </c>
      <c r="N202" s="9">
        <v>0.5</v>
      </c>
      <c r="O202" s="9">
        <v>0.11</v>
      </c>
      <c r="P202" s="9">
        <v>6.4</v>
      </c>
      <c r="Q202" s="9">
        <v>1.46</v>
      </c>
      <c r="R202" s="9">
        <v>0.74</v>
      </c>
      <c r="S202" s="73">
        <f t="shared" si="12"/>
        <v>5.66</v>
      </c>
      <c r="T202" s="9">
        <v>0.81</v>
      </c>
      <c r="U202" s="9">
        <v>68.489999999999995</v>
      </c>
    </row>
    <row r="203" spans="1:21" x14ac:dyDescent="0.25">
      <c r="A203" t="s">
        <v>157</v>
      </c>
      <c r="B203">
        <v>484</v>
      </c>
      <c r="C203" s="11">
        <v>1549</v>
      </c>
      <c r="D203" s="48">
        <v>18.52</v>
      </c>
      <c r="E203" s="48">
        <v>12.89</v>
      </c>
      <c r="F203" s="56">
        <f t="shared" si="15"/>
        <v>4.2716787697565144E-2</v>
      </c>
      <c r="G203" s="48">
        <v>0.04</v>
      </c>
      <c r="H203" s="48">
        <v>15.12</v>
      </c>
      <c r="I203" s="48">
        <v>3.39</v>
      </c>
      <c r="J203" s="9">
        <v>18.3</v>
      </c>
      <c r="K203" s="44">
        <f t="shared" si="11"/>
        <v>0.33139478431004765</v>
      </c>
      <c r="L203" s="9">
        <v>93.64</v>
      </c>
      <c r="M203" s="9">
        <v>85.26</v>
      </c>
      <c r="N203" s="9">
        <v>0.3</v>
      </c>
      <c r="O203" s="9">
        <v>-0.01</v>
      </c>
      <c r="P203" s="9">
        <v>4.58</v>
      </c>
      <c r="Q203" s="9">
        <v>5.16</v>
      </c>
      <c r="R203" s="9">
        <v>0.49</v>
      </c>
      <c r="S203" s="73">
        <f t="shared" si="12"/>
        <v>4.09</v>
      </c>
      <c r="T203" s="9">
        <v>2.41</v>
      </c>
      <c r="U203" s="9">
        <v>41.26</v>
      </c>
    </row>
    <row r="204" spans="1:21" x14ac:dyDescent="0.25">
      <c r="A204" t="s">
        <v>196</v>
      </c>
      <c r="B204">
        <v>9822</v>
      </c>
      <c r="C204" s="11">
        <v>2915</v>
      </c>
      <c r="D204" s="48">
        <v>16.84</v>
      </c>
      <c r="E204" s="48">
        <v>10.43</v>
      </c>
      <c r="F204" s="56">
        <f t="shared" si="15"/>
        <v>5.3191489361702128E-2</v>
      </c>
      <c r="G204" s="48">
        <v>0.03</v>
      </c>
      <c r="H204" s="48">
        <v>15.42</v>
      </c>
      <c r="I204" s="48">
        <v>1.33</v>
      </c>
      <c r="J204" s="9">
        <v>7.91</v>
      </c>
      <c r="K204" s="44">
        <f t="shared" si="11"/>
        <v>0.50998551641133394</v>
      </c>
      <c r="L204" s="9">
        <v>56.4</v>
      </c>
      <c r="M204" s="9">
        <v>67.63</v>
      </c>
      <c r="N204" s="9">
        <v>0.26</v>
      </c>
      <c r="O204" s="9">
        <v>0.26</v>
      </c>
      <c r="P204" s="9">
        <v>5.21</v>
      </c>
      <c r="Q204" s="9">
        <v>1.9</v>
      </c>
      <c r="R204" s="9">
        <v>0.04</v>
      </c>
      <c r="S204" s="73">
        <f t="shared" si="12"/>
        <v>5.17</v>
      </c>
      <c r="T204" s="9">
        <v>0.56999999999999995</v>
      </c>
      <c r="U204" s="9">
        <v>84.23</v>
      </c>
    </row>
    <row r="205" spans="1:21" x14ac:dyDescent="0.25">
      <c r="A205" t="s">
        <v>120</v>
      </c>
      <c r="B205">
        <v>1236</v>
      </c>
      <c r="C205" s="11">
        <v>859</v>
      </c>
      <c r="D205" s="48">
        <v>13.93</v>
      </c>
      <c r="E205" s="48">
        <v>7.76</v>
      </c>
      <c r="F205" s="56">
        <f t="shared" si="15"/>
        <v>2.6312327325351929E-2</v>
      </c>
      <c r="G205" s="48">
        <v>0.02</v>
      </c>
      <c r="H205" s="48">
        <v>10.69</v>
      </c>
      <c r="I205" s="48">
        <v>3.19</v>
      </c>
      <c r="J205" s="9">
        <v>22.93</v>
      </c>
      <c r="K205" s="44">
        <f t="shared" si="11"/>
        <v>0.33907638305865889</v>
      </c>
      <c r="L205" s="9">
        <v>76.010000000000005</v>
      </c>
      <c r="M205" s="9">
        <v>72.569999999999993</v>
      </c>
      <c r="N205" s="9">
        <v>0.3</v>
      </c>
      <c r="O205" s="9">
        <v>-0.02</v>
      </c>
      <c r="P205" s="9">
        <v>5.37</v>
      </c>
      <c r="Q205" s="9">
        <v>4.87</v>
      </c>
      <c r="R205" s="9">
        <v>0.5</v>
      </c>
      <c r="S205" s="73">
        <f t="shared" si="12"/>
        <v>4.87</v>
      </c>
      <c r="T205" s="9">
        <v>2.75</v>
      </c>
      <c r="U205" s="9">
        <v>41.88</v>
      </c>
    </row>
    <row r="206" spans="1:21" x14ac:dyDescent="0.25">
      <c r="A206" t="s">
        <v>163</v>
      </c>
      <c r="B206">
        <v>23276</v>
      </c>
      <c r="C206" s="11">
        <v>1213</v>
      </c>
      <c r="D206" s="48">
        <v>12.05</v>
      </c>
      <c r="E206" s="48">
        <v>8.34</v>
      </c>
      <c r="F206" s="56">
        <f t="shared" si="15"/>
        <v>3.5997120230381568E-2</v>
      </c>
      <c r="G206" s="48">
        <v>0.01</v>
      </c>
      <c r="H206" s="48">
        <v>10.050000000000001</v>
      </c>
      <c r="I206" s="48">
        <v>1.97</v>
      </c>
      <c r="J206" s="9">
        <v>16.309999999999999</v>
      </c>
      <c r="K206" s="44">
        <f t="shared" si="11"/>
        <v>0.431620146647261</v>
      </c>
      <c r="L206" s="9">
        <v>27.78</v>
      </c>
      <c r="M206" s="9">
        <v>82.92</v>
      </c>
      <c r="N206" s="9">
        <v>0.17</v>
      </c>
      <c r="O206" s="9">
        <v>0.13</v>
      </c>
      <c r="P206" s="9">
        <v>4.3899999999999997</v>
      </c>
      <c r="Q206" s="9">
        <v>4.83</v>
      </c>
      <c r="R206" s="9">
        <v>1.8</v>
      </c>
      <c r="S206" s="73">
        <f t="shared" si="12"/>
        <v>2.59</v>
      </c>
      <c r="T206" s="9">
        <v>0.71</v>
      </c>
      <c r="U206" s="9">
        <v>52.4</v>
      </c>
    </row>
    <row r="207" spans="1:21" x14ac:dyDescent="0.25">
      <c r="A207" t="s">
        <v>121</v>
      </c>
      <c r="B207">
        <v>3056</v>
      </c>
      <c r="C207" s="11">
        <v>1331</v>
      </c>
      <c r="D207" s="48">
        <v>10.75</v>
      </c>
      <c r="E207" s="48">
        <v>2.82</v>
      </c>
      <c r="F207" s="56">
        <f t="shared" si="15"/>
        <v>0</v>
      </c>
      <c r="G207" s="48">
        <v>0</v>
      </c>
      <c r="H207" s="48">
        <v>8.43</v>
      </c>
      <c r="I207" s="48">
        <v>2.15</v>
      </c>
      <c r="J207" s="9">
        <v>20.04</v>
      </c>
      <c r="K207" s="44">
        <f t="shared" si="11"/>
        <v>0</v>
      </c>
      <c r="L207" s="9">
        <v>24.1</v>
      </c>
      <c r="M207" s="9">
        <v>33.479999999999997</v>
      </c>
      <c r="N207" s="9">
        <v>0.09</v>
      </c>
      <c r="O207" s="9">
        <v>0</v>
      </c>
      <c r="P207" s="9">
        <v>7.18</v>
      </c>
      <c r="Q207" s="9">
        <v>4.66</v>
      </c>
      <c r="R207" s="9">
        <v>0.1</v>
      </c>
      <c r="S207" s="73">
        <f t="shared" si="12"/>
        <v>7.08</v>
      </c>
      <c r="T207" s="9">
        <v>2.83</v>
      </c>
      <c r="U207" s="9">
        <v>45.1</v>
      </c>
    </row>
    <row r="208" spans="1:21" x14ac:dyDescent="0.25">
      <c r="A208" t="s">
        <v>158</v>
      </c>
      <c r="B208">
        <v>67840</v>
      </c>
      <c r="C208" s="11">
        <v>1008</v>
      </c>
      <c r="D208" s="48">
        <v>10.47</v>
      </c>
      <c r="E208" s="48">
        <v>5.12</v>
      </c>
      <c r="F208" s="56">
        <f t="shared" si="15"/>
        <v>0.16316540893330614</v>
      </c>
      <c r="G208" s="48">
        <v>0.08</v>
      </c>
      <c r="H208" s="48">
        <v>7.58</v>
      </c>
      <c r="I208" s="48">
        <v>2.91</v>
      </c>
      <c r="J208" s="9">
        <v>27.78</v>
      </c>
      <c r="K208" s="44">
        <f t="shared" si="11"/>
        <v>3.1868243932286355</v>
      </c>
      <c r="L208" s="9">
        <v>49.03</v>
      </c>
      <c r="M208" s="9">
        <v>67.569999999999993</v>
      </c>
      <c r="N208" s="9">
        <v>1.56</v>
      </c>
      <c r="O208" s="9">
        <v>0</v>
      </c>
      <c r="P208" s="9">
        <v>4.74</v>
      </c>
      <c r="Q208" s="9">
        <v>2.11</v>
      </c>
      <c r="R208" s="9">
        <v>1.2</v>
      </c>
      <c r="S208" s="73">
        <f t="shared" si="12"/>
        <v>3.54</v>
      </c>
      <c r="T208" s="9">
        <v>0.34</v>
      </c>
      <c r="U208" s="9">
        <v>63.25</v>
      </c>
    </row>
    <row r="209" spans="1:21" x14ac:dyDescent="0.25">
      <c r="A209" t="s">
        <v>118</v>
      </c>
      <c r="B209">
        <v>14865</v>
      </c>
      <c r="C209" s="11">
        <v>1203</v>
      </c>
      <c r="D209" s="48">
        <v>10.31</v>
      </c>
      <c r="E209" s="48">
        <v>4.79</v>
      </c>
      <c r="F209" s="56">
        <f t="shared" si="15"/>
        <v>4.5832139788026353E-2</v>
      </c>
      <c r="G209" s="48">
        <v>0.08</v>
      </c>
      <c r="H209" s="48">
        <v>8.9700000000000006</v>
      </c>
      <c r="I209" s="48">
        <v>1.3</v>
      </c>
      <c r="J209" s="9">
        <v>12.65</v>
      </c>
      <c r="K209" s="44">
        <f t="shared" si="11"/>
        <v>0.95682964066860865</v>
      </c>
      <c r="L209" s="9">
        <v>174.55</v>
      </c>
      <c r="M209" s="9">
        <v>53.41</v>
      </c>
      <c r="N209" s="9">
        <v>1.75</v>
      </c>
      <c r="O209" s="9">
        <v>0.02</v>
      </c>
      <c r="P209" s="9">
        <v>6.56</v>
      </c>
      <c r="Q209" s="9">
        <v>4.49</v>
      </c>
      <c r="R209" s="9">
        <v>0.52</v>
      </c>
      <c r="S209" s="73">
        <f t="shared" si="12"/>
        <v>6.0399999999999991</v>
      </c>
      <c r="T209" s="9">
        <v>2.0499999999999998</v>
      </c>
      <c r="U209" s="9">
        <v>51.46</v>
      </c>
    </row>
    <row r="210" spans="1:21" x14ac:dyDescent="0.25">
      <c r="A210" t="s">
        <v>151</v>
      </c>
      <c r="B210">
        <v>14750</v>
      </c>
      <c r="C210" s="11">
        <v>1158</v>
      </c>
      <c r="D210" s="48">
        <v>10.16</v>
      </c>
      <c r="E210" s="48">
        <v>5.5</v>
      </c>
      <c r="F210" s="56">
        <f t="shared" si="15"/>
        <v>2.2638519440828571E-2</v>
      </c>
      <c r="G210" s="48">
        <v>0.04</v>
      </c>
      <c r="H210" s="48">
        <v>9.1300000000000008</v>
      </c>
      <c r="I210" s="48">
        <v>0.99</v>
      </c>
      <c r="J210" s="9">
        <v>9.73</v>
      </c>
      <c r="K210" s="44">
        <f t="shared" si="11"/>
        <v>0.41160944437870128</v>
      </c>
      <c r="L210" s="9">
        <v>176.69</v>
      </c>
      <c r="M210" s="9">
        <v>60.21</v>
      </c>
      <c r="N210" s="9">
        <v>0.73</v>
      </c>
      <c r="O210" s="9">
        <v>0.14000000000000001</v>
      </c>
      <c r="P210" s="9">
        <v>4.59</v>
      </c>
      <c r="Q210" s="9">
        <v>4.0599999999999996</v>
      </c>
      <c r="R210" s="9">
        <v>7.0000000000000007E-2</v>
      </c>
      <c r="S210" s="73">
        <f t="shared" si="12"/>
        <v>4.5199999999999996</v>
      </c>
      <c r="T210" s="9">
        <v>0</v>
      </c>
      <c r="U210" s="9">
        <v>106.37</v>
      </c>
    </row>
    <row r="211" spans="1:21" x14ac:dyDescent="0.25">
      <c r="A211" t="s">
        <v>219</v>
      </c>
      <c r="B211">
        <v>67615</v>
      </c>
      <c r="C211" s="11">
        <v>696</v>
      </c>
      <c r="D211" s="48">
        <v>9.94</v>
      </c>
      <c r="E211" s="48">
        <v>3.33</v>
      </c>
      <c r="F211" s="56">
        <v>0</v>
      </c>
      <c r="G211" s="48">
        <v>0</v>
      </c>
      <c r="H211" s="48">
        <v>6.47</v>
      </c>
      <c r="I211" s="48">
        <v>3.41</v>
      </c>
      <c r="J211" s="9">
        <v>34.22</v>
      </c>
      <c r="K211" s="44">
        <f t="shared" si="11"/>
        <v>0</v>
      </c>
      <c r="L211" s="9">
        <v>0</v>
      </c>
      <c r="M211" s="9">
        <v>51.48</v>
      </c>
      <c r="N211" s="9">
        <v>0</v>
      </c>
      <c r="O211" s="9">
        <v>0</v>
      </c>
      <c r="P211" s="9">
        <v>4.7</v>
      </c>
      <c r="Q211" s="9">
        <v>3.09</v>
      </c>
      <c r="R211" s="9">
        <v>0.1</v>
      </c>
      <c r="S211" s="73">
        <f t="shared" si="12"/>
        <v>4.6000000000000005</v>
      </c>
      <c r="T211" s="9">
        <v>0.64</v>
      </c>
      <c r="U211" s="9">
        <v>80.069999999999993</v>
      </c>
    </row>
    <row r="212" spans="1:21" x14ac:dyDescent="0.25">
      <c r="A212" t="s">
        <v>107</v>
      </c>
      <c r="B212">
        <v>9805</v>
      </c>
      <c r="C212" s="11">
        <v>946</v>
      </c>
      <c r="D212" s="48">
        <v>9.64</v>
      </c>
      <c r="E212" s="48">
        <v>8.9600000000000009</v>
      </c>
      <c r="F212" s="56">
        <f>G212/(L212/100)</f>
        <v>9.1280326687484981E-2</v>
      </c>
      <c r="G212" s="48">
        <v>0.19</v>
      </c>
      <c r="H212" s="48">
        <v>6.98</v>
      </c>
      <c r="I212" s="48">
        <v>2.63</v>
      </c>
      <c r="J212" s="9">
        <v>27.29</v>
      </c>
      <c r="K212" s="44">
        <f t="shared" si="11"/>
        <v>1.0187536460656805</v>
      </c>
      <c r="L212" s="9">
        <v>208.15</v>
      </c>
      <c r="M212" s="9">
        <v>128.36000000000001</v>
      </c>
      <c r="N212" s="9">
        <v>2.17</v>
      </c>
      <c r="O212" s="9">
        <v>-0.03</v>
      </c>
      <c r="P212" s="9">
        <v>4.71</v>
      </c>
      <c r="Q212" s="9">
        <v>3.3</v>
      </c>
      <c r="R212" s="9">
        <v>1.04</v>
      </c>
      <c r="S212" s="73">
        <f t="shared" si="12"/>
        <v>3.67</v>
      </c>
      <c r="T212" s="9">
        <v>1.27</v>
      </c>
      <c r="U212" s="9">
        <v>54.7</v>
      </c>
    </row>
    <row r="213" spans="1:21" x14ac:dyDescent="0.25">
      <c r="A213" t="s">
        <v>178</v>
      </c>
      <c r="B213">
        <v>24511</v>
      </c>
      <c r="C213" s="11">
        <v>1034</v>
      </c>
      <c r="D213" s="48">
        <v>9.09</v>
      </c>
      <c r="E213" s="48">
        <v>5.07</v>
      </c>
      <c r="F213" s="56">
        <f>G213/(L213/100)</f>
        <v>2.8155795401220086E-2</v>
      </c>
      <c r="G213" s="48">
        <v>0.03</v>
      </c>
      <c r="H213" s="48">
        <v>8.0399999999999991</v>
      </c>
      <c r="I213" s="48">
        <v>1.03</v>
      </c>
      <c r="J213" s="9">
        <v>11.39</v>
      </c>
      <c r="K213" s="44">
        <f t="shared" si="11"/>
        <v>0.55534113217396608</v>
      </c>
      <c r="L213" s="9">
        <v>106.55</v>
      </c>
      <c r="M213" s="9">
        <v>62.98</v>
      </c>
      <c r="N213" s="9">
        <v>0.66</v>
      </c>
      <c r="O213" s="9">
        <v>0.46</v>
      </c>
      <c r="P213" s="9">
        <v>5.72</v>
      </c>
      <c r="Q213" s="9">
        <v>4.41</v>
      </c>
      <c r="R213" s="9">
        <v>0.21</v>
      </c>
      <c r="S213" s="73">
        <f t="shared" si="12"/>
        <v>5.51</v>
      </c>
      <c r="T213" s="9">
        <v>1.82</v>
      </c>
      <c r="U213" s="9">
        <v>52.16</v>
      </c>
    </row>
    <row r="214" spans="1:21" x14ac:dyDescent="0.25">
      <c r="A214" t="s">
        <v>128</v>
      </c>
      <c r="B214">
        <v>15073</v>
      </c>
      <c r="C214" s="11">
        <v>1136</v>
      </c>
      <c r="D214" s="48">
        <v>8.5500000000000007</v>
      </c>
      <c r="E214" s="48">
        <v>2.65</v>
      </c>
      <c r="F214" s="56">
        <f>G214/(L214/100)</f>
        <v>5.5021238197944409E-3</v>
      </c>
      <c r="G214" s="48">
        <v>0.05</v>
      </c>
      <c r="H214" s="48">
        <v>7.28</v>
      </c>
      <c r="I214" s="48">
        <v>1.21</v>
      </c>
      <c r="J214" s="9">
        <v>14.14</v>
      </c>
      <c r="K214" s="44">
        <f t="shared" si="11"/>
        <v>0.2076273139545072</v>
      </c>
      <c r="L214" s="9">
        <v>908.74</v>
      </c>
      <c r="M214" s="9">
        <v>36.369999999999997</v>
      </c>
      <c r="N214" s="9">
        <v>1.81</v>
      </c>
      <c r="O214" s="9">
        <v>1.92</v>
      </c>
      <c r="P214" s="9">
        <v>7.1</v>
      </c>
      <c r="Q214" s="9">
        <v>2.81</v>
      </c>
      <c r="R214" s="9">
        <v>0.44</v>
      </c>
      <c r="S214" s="73">
        <f t="shared" si="12"/>
        <v>6.6599999999999993</v>
      </c>
      <c r="T214" s="9">
        <v>0.57999999999999996</v>
      </c>
      <c r="U214" s="9">
        <v>74.62</v>
      </c>
    </row>
    <row r="215" spans="1:21" x14ac:dyDescent="0.25">
      <c r="A215" t="s">
        <v>127</v>
      </c>
      <c r="B215">
        <v>14191</v>
      </c>
      <c r="C215" s="11">
        <v>1081</v>
      </c>
      <c r="D215" s="48">
        <v>7.92</v>
      </c>
      <c r="E215" s="48">
        <v>4.9000000000000004</v>
      </c>
      <c r="F215" s="56">
        <v>0</v>
      </c>
      <c r="G215" s="48">
        <v>0</v>
      </c>
      <c r="H215" s="48">
        <v>4.96</v>
      </c>
      <c r="I215" s="48">
        <v>2.95</v>
      </c>
      <c r="J215" s="9">
        <v>37.25</v>
      </c>
      <c r="K215" s="44">
        <f t="shared" si="11"/>
        <v>0</v>
      </c>
      <c r="L215" s="9">
        <v>0</v>
      </c>
      <c r="M215" s="9">
        <v>98.85</v>
      </c>
      <c r="N215" s="9">
        <v>0</v>
      </c>
      <c r="O215" s="9">
        <v>0</v>
      </c>
      <c r="P215" s="9">
        <v>3.88</v>
      </c>
      <c r="Q215" s="9">
        <v>3.51</v>
      </c>
      <c r="R215" s="9">
        <v>0.05</v>
      </c>
      <c r="S215" s="73">
        <f t="shared" si="12"/>
        <v>3.83</v>
      </c>
      <c r="T215" s="9">
        <v>1.96</v>
      </c>
      <c r="U215" s="9">
        <v>46.65</v>
      </c>
    </row>
    <row r="216" spans="1:21" x14ac:dyDescent="0.25">
      <c r="A216" t="s">
        <v>154</v>
      </c>
      <c r="B216">
        <v>2065</v>
      </c>
      <c r="C216" s="11">
        <v>1270</v>
      </c>
      <c r="D216" s="48">
        <v>7.61</v>
      </c>
      <c r="E216" s="48">
        <v>5.5</v>
      </c>
      <c r="F216" s="56">
        <v>0</v>
      </c>
      <c r="G216" s="48">
        <v>0</v>
      </c>
      <c r="H216" s="48">
        <v>6.99</v>
      </c>
      <c r="I216" s="48">
        <v>0.6</v>
      </c>
      <c r="J216" s="9">
        <v>7.9</v>
      </c>
      <c r="K216" s="44">
        <f t="shared" si="11"/>
        <v>0</v>
      </c>
      <c r="L216" s="9">
        <v>0</v>
      </c>
      <c r="M216" s="9">
        <v>78.72</v>
      </c>
      <c r="N216" s="9">
        <v>0</v>
      </c>
      <c r="O216" s="9">
        <v>0</v>
      </c>
      <c r="P216" s="9">
        <v>5.58</v>
      </c>
      <c r="Q216" s="9">
        <v>4.29</v>
      </c>
      <c r="R216" s="9">
        <v>1.01</v>
      </c>
      <c r="S216" s="73">
        <f t="shared" si="12"/>
        <v>4.57</v>
      </c>
      <c r="T216" s="9">
        <v>1.1000000000000001</v>
      </c>
      <c r="U216" s="9">
        <v>61.59</v>
      </c>
    </row>
    <row r="217" spans="1:21" x14ac:dyDescent="0.25">
      <c r="A217" t="s">
        <v>200</v>
      </c>
      <c r="B217">
        <v>943</v>
      </c>
      <c r="C217" s="11">
        <v>273</v>
      </c>
      <c r="D217" s="48">
        <v>7.55</v>
      </c>
      <c r="E217" s="48">
        <v>2.94</v>
      </c>
      <c r="F217" s="56">
        <v>0</v>
      </c>
      <c r="G217" s="48">
        <v>0</v>
      </c>
      <c r="H217" s="48">
        <v>6.21</v>
      </c>
      <c r="I217" s="48">
        <v>1.33</v>
      </c>
      <c r="J217" s="9">
        <v>17.649999999999999</v>
      </c>
      <c r="K217" s="44">
        <f t="shared" si="11"/>
        <v>0</v>
      </c>
      <c r="L217" s="9">
        <v>0</v>
      </c>
      <c r="M217" s="9">
        <v>47.38</v>
      </c>
      <c r="N217" s="9">
        <v>0</v>
      </c>
      <c r="O217" s="9">
        <v>0</v>
      </c>
      <c r="P217" s="9">
        <v>4.5999999999999996</v>
      </c>
      <c r="Q217" s="9">
        <v>3.14</v>
      </c>
      <c r="R217" s="9">
        <v>2.2200000000000002</v>
      </c>
      <c r="S217" s="73">
        <f t="shared" si="12"/>
        <v>2.3799999999999994</v>
      </c>
      <c r="T217" s="9">
        <v>0.4</v>
      </c>
      <c r="U217" s="9">
        <v>39.28</v>
      </c>
    </row>
    <row r="218" spans="1:21" x14ac:dyDescent="0.25">
      <c r="A218" t="s">
        <v>168</v>
      </c>
      <c r="B218">
        <v>24615</v>
      </c>
      <c r="C218" s="11">
        <v>776</v>
      </c>
      <c r="D218" s="48">
        <v>7.29</v>
      </c>
      <c r="E218" s="48">
        <v>2.44</v>
      </c>
      <c r="F218" s="56">
        <f>G218/(L218/100)</f>
        <v>0</v>
      </c>
      <c r="G218" s="48">
        <v>0</v>
      </c>
      <c r="H218" s="48">
        <v>5.55</v>
      </c>
      <c r="I218" s="48">
        <v>1.72</v>
      </c>
      <c r="J218" s="9">
        <v>23.65</v>
      </c>
      <c r="K218" s="44">
        <f t="shared" si="11"/>
        <v>0</v>
      </c>
      <c r="L218" s="9">
        <v>20.309999999999999</v>
      </c>
      <c r="M218" s="9">
        <v>43.88</v>
      </c>
      <c r="N218" s="9">
        <v>0.13</v>
      </c>
      <c r="O218" s="9">
        <v>0</v>
      </c>
      <c r="P218" s="9">
        <v>7.5</v>
      </c>
      <c r="Q218" s="9">
        <v>2.4700000000000002</v>
      </c>
      <c r="R218" s="9">
        <v>1.01</v>
      </c>
      <c r="S218" s="73">
        <f t="shared" si="12"/>
        <v>6.49</v>
      </c>
      <c r="T218" s="9">
        <v>0.57999999999999996</v>
      </c>
      <c r="U218" s="9">
        <v>66.97</v>
      </c>
    </row>
    <row r="219" spans="1:21" x14ac:dyDescent="0.25">
      <c r="A219" t="s">
        <v>143</v>
      </c>
      <c r="B219">
        <v>17679</v>
      </c>
      <c r="C219" s="11">
        <v>1362</v>
      </c>
      <c r="D219" s="48">
        <v>6</v>
      </c>
      <c r="E219" s="48">
        <v>4.1100000000000003</v>
      </c>
      <c r="F219" s="56">
        <f>G219/(L219/100)</f>
        <v>8.0619155111254434E-2</v>
      </c>
      <c r="G219" s="48">
        <v>0.05</v>
      </c>
      <c r="H219" s="48">
        <v>5.17</v>
      </c>
      <c r="I219" s="48">
        <v>0.76</v>
      </c>
      <c r="J219" s="9">
        <v>12.59</v>
      </c>
      <c r="K219" s="44">
        <f t="shared" si="11"/>
        <v>1.9615366207117866</v>
      </c>
      <c r="L219" s="9">
        <v>62.02</v>
      </c>
      <c r="M219" s="9">
        <v>79.459999999999994</v>
      </c>
      <c r="N219" s="9">
        <v>1.25</v>
      </c>
      <c r="O219" s="9">
        <v>0.43</v>
      </c>
      <c r="P219" s="9">
        <v>7.88</v>
      </c>
      <c r="Q219" s="9">
        <v>2.5499999999999998</v>
      </c>
      <c r="R219" s="9">
        <v>0.91</v>
      </c>
      <c r="S219" s="73">
        <f t="shared" si="12"/>
        <v>6.97</v>
      </c>
      <c r="T219" s="9">
        <v>1.93</v>
      </c>
      <c r="U219" s="9">
        <v>54.44</v>
      </c>
    </row>
    <row r="220" spans="1:21" x14ac:dyDescent="0.25">
      <c r="A220" t="s">
        <v>187</v>
      </c>
      <c r="B220">
        <v>17112</v>
      </c>
      <c r="C220" s="11">
        <v>778</v>
      </c>
      <c r="D220" s="48">
        <v>5.99</v>
      </c>
      <c r="E220" s="48">
        <v>3.31</v>
      </c>
      <c r="F220" s="56">
        <f>G220/(L220/100)</f>
        <v>1.6876925024260581E-2</v>
      </c>
      <c r="G220" s="48">
        <v>0.04</v>
      </c>
      <c r="H220" s="48">
        <v>4.4800000000000004</v>
      </c>
      <c r="I220" s="48">
        <v>1.51</v>
      </c>
      <c r="J220" s="9">
        <v>25.18</v>
      </c>
      <c r="K220" s="44">
        <f t="shared" si="11"/>
        <v>0.50987688895047067</v>
      </c>
      <c r="L220" s="9">
        <v>237.01</v>
      </c>
      <c r="M220" s="9">
        <v>73.73</v>
      </c>
      <c r="N220" s="9">
        <v>1.25</v>
      </c>
      <c r="O220" s="9">
        <v>0.3</v>
      </c>
      <c r="P220" s="9">
        <v>5.74</v>
      </c>
      <c r="Q220" s="9">
        <v>2.52</v>
      </c>
      <c r="R220" s="9">
        <v>0.25</v>
      </c>
      <c r="S220" s="73">
        <f t="shared" si="12"/>
        <v>5.49</v>
      </c>
      <c r="T220" s="9">
        <v>0.59</v>
      </c>
      <c r="U220" s="9">
        <v>74.92</v>
      </c>
    </row>
    <row r="221" spans="1:21" x14ac:dyDescent="0.25">
      <c r="A221" t="s">
        <v>345</v>
      </c>
      <c r="B221">
        <v>24956</v>
      </c>
      <c r="C221" s="11">
        <v>228</v>
      </c>
      <c r="D221" s="48">
        <v>5.36</v>
      </c>
      <c r="E221" s="48">
        <v>1.68</v>
      </c>
      <c r="F221" s="56">
        <v>0</v>
      </c>
      <c r="G221" s="48">
        <v>0</v>
      </c>
      <c r="H221" s="48">
        <v>4.6500000000000004</v>
      </c>
      <c r="I221" s="48">
        <v>0.76</v>
      </c>
      <c r="J221" s="9">
        <v>14.16</v>
      </c>
      <c r="K221" s="44">
        <f t="shared" si="11"/>
        <v>0</v>
      </c>
      <c r="L221" s="9">
        <v>0</v>
      </c>
      <c r="M221" s="9">
        <v>36.049999999999997</v>
      </c>
      <c r="N221" s="9">
        <v>0</v>
      </c>
      <c r="O221" s="9">
        <v>0</v>
      </c>
      <c r="P221" s="9">
        <v>5.55</v>
      </c>
      <c r="Q221" s="9">
        <v>2.4900000000000002</v>
      </c>
      <c r="R221" s="9">
        <v>1.01</v>
      </c>
      <c r="S221" s="73">
        <f t="shared" si="12"/>
        <v>4.54</v>
      </c>
      <c r="T221" s="9">
        <v>0</v>
      </c>
      <c r="U221" s="9">
        <v>62.92</v>
      </c>
    </row>
    <row r="222" spans="1:21" x14ac:dyDescent="0.25">
      <c r="A222" t="s">
        <v>119</v>
      </c>
      <c r="B222">
        <v>67891</v>
      </c>
      <c r="C222" s="11">
        <v>681</v>
      </c>
      <c r="D222" s="48">
        <v>5.3</v>
      </c>
      <c r="E222" s="48">
        <v>2.92</v>
      </c>
      <c r="F222" s="56">
        <f t="shared" ref="F222:F227" si="16">G222/(L222/100)</f>
        <v>5.8719906048150319E-2</v>
      </c>
      <c r="G222" s="48">
        <v>0.01</v>
      </c>
      <c r="H222" s="48">
        <v>4.26</v>
      </c>
      <c r="I222" s="48">
        <v>0.98</v>
      </c>
      <c r="J222" s="9">
        <v>18.55</v>
      </c>
      <c r="K222" s="44">
        <f t="shared" si="11"/>
        <v>2.0109556865804903</v>
      </c>
      <c r="L222" s="9">
        <v>17.03</v>
      </c>
      <c r="M222" s="9">
        <v>68.66</v>
      </c>
      <c r="N222" s="9">
        <v>0.23</v>
      </c>
      <c r="O222" s="9">
        <v>0.68</v>
      </c>
      <c r="P222" s="9">
        <v>4.9000000000000004</v>
      </c>
      <c r="Q222" s="9">
        <v>3.15</v>
      </c>
      <c r="R222" s="9">
        <v>0.19</v>
      </c>
      <c r="S222" s="73">
        <f t="shared" si="12"/>
        <v>4.71</v>
      </c>
      <c r="T222" s="9">
        <v>0</v>
      </c>
      <c r="U222" s="9">
        <v>118.74</v>
      </c>
    </row>
    <row r="223" spans="1:21" x14ac:dyDescent="0.25">
      <c r="A223" t="s">
        <v>159</v>
      </c>
      <c r="B223">
        <v>67882</v>
      </c>
      <c r="C223" s="11">
        <v>656</v>
      </c>
      <c r="D223" s="48">
        <v>4.66</v>
      </c>
      <c r="E223" s="48">
        <v>1.78</v>
      </c>
      <c r="F223" s="56">
        <f t="shared" si="16"/>
        <v>1.331026221216558E-2</v>
      </c>
      <c r="G223" s="48">
        <v>0.01</v>
      </c>
      <c r="H223" s="48">
        <v>3.62</v>
      </c>
      <c r="I223" s="48">
        <v>0.98</v>
      </c>
      <c r="J223" s="9">
        <v>21.03</v>
      </c>
      <c r="K223" s="44">
        <f t="shared" si="11"/>
        <v>0.74776754000930223</v>
      </c>
      <c r="L223" s="9">
        <v>75.13</v>
      </c>
      <c r="M223" s="9">
        <v>49.18</v>
      </c>
      <c r="N223" s="9">
        <v>0.7</v>
      </c>
      <c r="O223" s="9">
        <v>0</v>
      </c>
      <c r="P223" s="9">
        <v>9.42</v>
      </c>
      <c r="Q223" s="9">
        <v>4.5199999999999996</v>
      </c>
      <c r="R223" s="9">
        <v>0.48</v>
      </c>
      <c r="S223" s="73">
        <f t="shared" si="12"/>
        <v>8.94</v>
      </c>
      <c r="T223" s="9">
        <v>1.89</v>
      </c>
      <c r="U223" s="9">
        <v>63.24</v>
      </c>
    </row>
    <row r="224" spans="1:21" x14ac:dyDescent="0.25">
      <c r="A224" t="s">
        <v>175</v>
      </c>
      <c r="B224">
        <v>19446</v>
      </c>
      <c r="C224" s="11">
        <v>669</v>
      </c>
      <c r="D224" s="48">
        <v>4.62</v>
      </c>
      <c r="E224" s="48">
        <v>1.88</v>
      </c>
      <c r="F224" s="56">
        <f t="shared" si="16"/>
        <v>3.3952975129445712E-3</v>
      </c>
      <c r="G224" s="48">
        <v>0.06</v>
      </c>
      <c r="H224" s="48">
        <v>3.01</v>
      </c>
      <c r="I224" s="48">
        <v>1.6</v>
      </c>
      <c r="J224" s="9">
        <v>34.700000000000003</v>
      </c>
      <c r="K224" s="44">
        <f t="shared" si="11"/>
        <v>0.18060093153960485</v>
      </c>
      <c r="L224" s="9">
        <v>1767.15</v>
      </c>
      <c r="M224" s="9">
        <v>62.52</v>
      </c>
      <c r="N224" s="9">
        <v>3.23</v>
      </c>
      <c r="O224" s="9">
        <v>2.0099999999999998</v>
      </c>
      <c r="P224" s="9">
        <v>6.23</v>
      </c>
      <c r="Q224" s="9">
        <v>4.68</v>
      </c>
      <c r="R224" s="9">
        <v>0.09</v>
      </c>
      <c r="S224" s="73">
        <f t="shared" si="12"/>
        <v>6.1400000000000006</v>
      </c>
      <c r="T224" s="9">
        <v>1.54</v>
      </c>
      <c r="U224" s="9">
        <v>58.96</v>
      </c>
    </row>
    <row r="225" spans="1:21" x14ac:dyDescent="0.25">
      <c r="A225" t="s">
        <v>111</v>
      </c>
      <c r="B225">
        <v>4192</v>
      </c>
      <c r="C225" s="11">
        <v>394</v>
      </c>
      <c r="D225" s="48">
        <v>3.81</v>
      </c>
      <c r="E225" s="48">
        <v>2.71</v>
      </c>
      <c r="F225" s="56">
        <f t="shared" si="16"/>
        <v>4.7281323877068564E-2</v>
      </c>
      <c r="G225" s="48">
        <v>0.01</v>
      </c>
      <c r="H225" s="48">
        <v>3.01</v>
      </c>
      <c r="I225" s="48">
        <v>0.79</v>
      </c>
      <c r="J225" s="9">
        <v>20.59</v>
      </c>
      <c r="K225" s="44">
        <f t="shared" si="11"/>
        <v>1.7446982980468106</v>
      </c>
      <c r="L225" s="9">
        <v>21.15</v>
      </c>
      <c r="M225" s="9">
        <v>89.98</v>
      </c>
      <c r="N225" s="9">
        <v>0.24</v>
      </c>
      <c r="O225" s="9">
        <v>0.78</v>
      </c>
      <c r="P225" s="9">
        <v>6.4</v>
      </c>
      <c r="Q225" s="9">
        <v>3.41</v>
      </c>
      <c r="R225" s="9">
        <v>0.11</v>
      </c>
      <c r="S225" s="73">
        <f t="shared" si="12"/>
        <v>6.29</v>
      </c>
      <c r="T225" s="9">
        <v>1.38</v>
      </c>
      <c r="U225" s="9">
        <v>66.95</v>
      </c>
    </row>
    <row r="226" spans="1:21" x14ac:dyDescent="0.25">
      <c r="A226" t="s">
        <v>183</v>
      </c>
      <c r="B226">
        <v>16383</v>
      </c>
      <c r="C226" s="11">
        <v>255</v>
      </c>
      <c r="D226" s="48">
        <v>2.78</v>
      </c>
      <c r="E226" s="48">
        <v>0.98</v>
      </c>
      <c r="F226" s="56">
        <f t="shared" si="16"/>
        <v>0</v>
      </c>
      <c r="G226" s="48">
        <v>0</v>
      </c>
      <c r="H226" s="48">
        <v>1.28</v>
      </c>
      <c r="I226" s="48">
        <v>1.5</v>
      </c>
      <c r="J226" s="9">
        <v>53.98</v>
      </c>
      <c r="K226" s="44">
        <f t="shared" si="11"/>
        <v>0</v>
      </c>
      <c r="L226" s="9">
        <v>8.31</v>
      </c>
      <c r="M226" s="9">
        <v>76.849999999999994</v>
      </c>
      <c r="N226" s="9">
        <v>0.06</v>
      </c>
      <c r="O226" s="9">
        <v>-1.25</v>
      </c>
      <c r="P226" s="9">
        <v>4.8600000000000003</v>
      </c>
      <c r="Q226" s="9">
        <v>3.44</v>
      </c>
      <c r="R226" s="9">
        <v>1.24</v>
      </c>
      <c r="S226" s="73">
        <f t="shared" si="12"/>
        <v>3.62</v>
      </c>
      <c r="T226" s="9">
        <v>1.68</v>
      </c>
      <c r="U226" s="9">
        <v>51.11</v>
      </c>
    </row>
    <row r="227" spans="1:21" x14ac:dyDescent="0.25">
      <c r="A227" t="s">
        <v>211</v>
      </c>
      <c r="B227">
        <v>17437</v>
      </c>
      <c r="C227" s="11">
        <v>473</v>
      </c>
      <c r="D227" s="48">
        <v>2.64</v>
      </c>
      <c r="E227" s="48">
        <v>1.6</v>
      </c>
      <c r="F227" s="56">
        <f t="shared" si="16"/>
        <v>2.0745811939214771E-2</v>
      </c>
      <c r="G227" s="48">
        <v>0.04</v>
      </c>
      <c r="H227" s="48">
        <v>2.27</v>
      </c>
      <c r="I227" s="48">
        <v>0.36</v>
      </c>
      <c r="J227" s="9">
        <v>13.83</v>
      </c>
      <c r="K227" s="44">
        <f t="shared" ref="K227:K290" si="17">(F227/E227)*100</f>
        <v>1.2966132462009232</v>
      </c>
      <c r="L227" s="9">
        <v>192.81</v>
      </c>
      <c r="M227" s="9">
        <v>70.66</v>
      </c>
      <c r="N227" s="9">
        <v>2.2400000000000002</v>
      </c>
      <c r="O227" s="9">
        <v>0</v>
      </c>
      <c r="P227" s="9">
        <v>5.41</v>
      </c>
      <c r="Q227" s="9">
        <v>3.84</v>
      </c>
      <c r="R227" s="9">
        <v>0.5</v>
      </c>
      <c r="S227" s="73">
        <f t="shared" ref="S227:S290" si="18">+P227-R227</f>
        <v>4.91</v>
      </c>
      <c r="T227" s="9">
        <v>1.77</v>
      </c>
      <c r="U227" s="9">
        <v>50.03</v>
      </c>
    </row>
    <row r="228" spans="1:21" x14ac:dyDescent="0.25">
      <c r="A228" t="s">
        <v>114</v>
      </c>
      <c r="B228">
        <v>524</v>
      </c>
      <c r="C228" s="11">
        <v>352</v>
      </c>
      <c r="D228" s="48">
        <v>2.36</v>
      </c>
      <c r="E228" s="48">
        <v>1.58</v>
      </c>
      <c r="F228" s="56">
        <v>0</v>
      </c>
      <c r="G228" s="48">
        <v>0</v>
      </c>
      <c r="H228" s="48">
        <v>2.0099999999999998</v>
      </c>
      <c r="I228" s="48">
        <v>0.35</v>
      </c>
      <c r="J228" s="9">
        <v>15.02</v>
      </c>
      <c r="K228" s="44">
        <f t="shared" si="17"/>
        <v>0</v>
      </c>
      <c r="L228" s="9">
        <v>0</v>
      </c>
      <c r="M228" s="9">
        <v>78.5</v>
      </c>
      <c r="N228" s="9">
        <v>0</v>
      </c>
      <c r="O228" s="9">
        <v>0</v>
      </c>
      <c r="P228" s="9">
        <v>6.53</v>
      </c>
      <c r="Q228" s="9">
        <v>2.42</v>
      </c>
      <c r="R228" s="9">
        <v>0.32</v>
      </c>
      <c r="S228" s="73">
        <f t="shared" si="18"/>
        <v>6.21</v>
      </c>
      <c r="T228" s="9">
        <v>0.28000000000000003</v>
      </c>
      <c r="U228" s="9">
        <v>91.58</v>
      </c>
    </row>
    <row r="229" spans="1:21" x14ac:dyDescent="0.25">
      <c r="A229" t="s">
        <v>186</v>
      </c>
      <c r="B229">
        <v>13274</v>
      </c>
      <c r="C229" s="11">
        <v>346</v>
      </c>
      <c r="D229" s="48">
        <v>2.11</v>
      </c>
      <c r="E229" s="48">
        <v>1.4</v>
      </c>
      <c r="F229" s="56">
        <f>G229/(L229/100)</f>
        <v>1.7650915326037624E-2</v>
      </c>
      <c r="G229" s="48">
        <v>7.0000000000000007E-2</v>
      </c>
      <c r="H229" s="48">
        <v>1.68</v>
      </c>
      <c r="I229" s="48">
        <v>0.42</v>
      </c>
      <c r="J229" s="9">
        <v>20.11</v>
      </c>
      <c r="K229" s="44">
        <f t="shared" si="17"/>
        <v>1.2607796661455446</v>
      </c>
      <c r="L229" s="9">
        <v>396.58</v>
      </c>
      <c r="M229" s="9">
        <v>83.2</v>
      </c>
      <c r="N229" s="9">
        <v>5.21</v>
      </c>
      <c r="O229" s="9">
        <v>0</v>
      </c>
      <c r="P229" s="9">
        <v>6.88</v>
      </c>
      <c r="Q229" s="9">
        <v>2.84</v>
      </c>
      <c r="R229" s="9">
        <v>0.1</v>
      </c>
      <c r="S229" s="73">
        <f t="shared" si="18"/>
        <v>6.78</v>
      </c>
      <c r="T229" s="9">
        <v>1.02</v>
      </c>
      <c r="U229" s="9">
        <v>80.56</v>
      </c>
    </row>
    <row r="230" spans="1:21" x14ac:dyDescent="0.25">
      <c r="A230" t="s">
        <v>212</v>
      </c>
      <c r="B230">
        <v>18861</v>
      </c>
      <c r="C230" s="11">
        <v>213</v>
      </c>
      <c r="D230" s="48">
        <v>2.11</v>
      </c>
      <c r="E230" s="48">
        <v>1.51</v>
      </c>
      <c r="F230" s="56">
        <f>G230/(L230/100)</f>
        <v>1.2406785858876074E-2</v>
      </c>
      <c r="G230" s="48">
        <v>0.19</v>
      </c>
      <c r="H230" s="48">
        <v>1.89</v>
      </c>
      <c r="I230" s="48">
        <v>0.18</v>
      </c>
      <c r="J230" s="9">
        <v>8.64</v>
      </c>
      <c r="K230" s="44">
        <f t="shared" si="17"/>
        <v>0.82164144760768709</v>
      </c>
      <c r="L230" s="9">
        <v>1531.42</v>
      </c>
      <c r="M230" s="9">
        <v>79.959999999999994</v>
      </c>
      <c r="N230" s="9">
        <v>12.21</v>
      </c>
      <c r="O230" s="9">
        <v>0.17</v>
      </c>
      <c r="P230" s="9">
        <v>6.33</v>
      </c>
      <c r="Q230" s="9">
        <v>5.89</v>
      </c>
      <c r="R230" s="9">
        <v>2.08</v>
      </c>
      <c r="S230" s="73">
        <f t="shared" si="18"/>
        <v>4.25</v>
      </c>
      <c r="T230" s="9">
        <v>0</v>
      </c>
      <c r="U230" s="9">
        <v>85.62</v>
      </c>
    </row>
    <row r="231" spans="1:21" x14ac:dyDescent="0.25">
      <c r="A231" t="s">
        <v>160</v>
      </c>
      <c r="B231">
        <v>23627</v>
      </c>
      <c r="C231" s="11">
        <v>293</v>
      </c>
      <c r="D231" s="48">
        <v>1.8</v>
      </c>
      <c r="E231" s="48">
        <v>0.6</v>
      </c>
      <c r="F231" s="56">
        <v>0</v>
      </c>
      <c r="G231" s="48">
        <v>0</v>
      </c>
      <c r="H231" s="48">
        <v>1.47</v>
      </c>
      <c r="I231" s="48">
        <v>0.31</v>
      </c>
      <c r="J231" s="9">
        <v>17.32</v>
      </c>
      <c r="K231" s="44">
        <f t="shared" si="17"/>
        <v>0</v>
      </c>
      <c r="L231" s="9">
        <v>0</v>
      </c>
      <c r="M231" s="9">
        <v>40.659999999999997</v>
      </c>
      <c r="N231" s="9">
        <v>0</v>
      </c>
      <c r="O231" s="9">
        <v>-0.1</v>
      </c>
      <c r="P231" s="9">
        <v>9.49</v>
      </c>
      <c r="Q231" s="9">
        <v>4.93</v>
      </c>
      <c r="R231" s="9">
        <v>0.28000000000000003</v>
      </c>
      <c r="S231" s="73">
        <f t="shared" si="18"/>
        <v>9.2100000000000009</v>
      </c>
      <c r="T231" s="9">
        <v>2.27</v>
      </c>
      <c r="U231" s="9">
        <v>61.46</v>
      </c>
    </row>
    <row r="232" spans="1:21" x14ac:dyDescent="0.25">
      <c r="A232" t="s">
        <v>162</v>
      </c>
      <c r="B232">
        <v>15296</v>
      </c>
      <c r="C232" s="11">
        <v>318</v>
      </c>
      <c r="D232" s="48">
        <v>1.29</v>
      </c>
      <c r="E232" s="48">
        <v>0.7</v>
      </c>
      <c r="F232" s="56">
        <v>0</v>
      </c>
      <c r="G232" s="48">
        <v>0</v>
      </c>
      <c r="H232" s="48">
        <v>1.0900000000000001</v>
      </c>
      <c r="I232" s="48">
        <v>0.2</v>
      </c>
      <c r="J232" s="9">
        <v>15.8</v>
      </c>
      <c r="K232" s="44">
        <f t="shared" si="17"/>
        <v>0</v>
      </c>
      <c r="L232" s="9">
        <v>0</v>
      </c>
      <c r="M232" s="9">
        <v>64.150000000000006</v>
      </c>
      <c r="N232" s="9">
        <v>0</v>
      </c>
      <c r="O232" s="9">
        <v>0</v>
      </c>
      <c r="P232" s="9">
        <v>5.12</v>
      </c>
      <c r="Q232" s="9">
        <v>5.08</v>
      </c>
      <c r="R232" s="9">
        <v>0.15</v>
      </c>
      <c r="S232" s="73">
        <f t="shared" si="18"/>
        <v>4.97</v>
      </c>
      <c r="T232" s="9">
        <v>1.22</v>
      </c>
      <c r="U232" s="9">
        <v>73.709999999999994</v>
      </c>
    </row>
    <row r="233" spans="1:21" x14ac:dyDescent="0.25">
      <c r="A233" t="s">
        <v>205</v>
      </c>
      <c r="B233">
        <v>67965</v>
      </c>
      <c r="C233" s="11">
        <v>182</v>
      </c>
      <c r="D233" s="48">
        <v>1.23</v>
      </c>
      <c r="E233" s="48">
        <v>0.38</v>
      </c>
      <c r="F233" s="56">
        <f>G233/(L233/100)</f>
        <v>2.2914757103574702E-2</v>
      </c>
      <c r="G233" s="48">
        <v>0.01</v>
      </c>
      <c r="H233" s="48">
        <v>0.9</v>
      </c>
      <c r="I233" s="48">
        <v>0.34</v>
      </c>
      <c r="J233" s="9">
        <v>27.64</v>
      </c>
      <c r="K233" s="44">
        <f t="shared" si="17"/>
        <v>6.0301992377828162</v>
      </c>
      <c r="L233" s="9">
        <v>43.64</v>
      </c>
      <c r="M233" s="9">
        <v>42.85</v>
      </c>
      <c r="N233" s="9">
        <v>3.52</v>
      </c>
      <c r="O233" s="9">
        <v>1.9</v>
      </c>
      <c r="P233" s="9">
        <v>16.16</v>
      </c>
      <c r="Q233" s="9">
        <v>3.4</v>
      </c>
      <c r="R233" s="9">
        <v>0.23</v>
      </c>
      <c r="S233" s="73">
        <f t="shared" si="18"/>
        <v>15.93</v>
      </c>
      <c r="T233" s="9">
        <v>0.36</v>
      </c>
      <c r="U233" s="9">
        <v>90.64</v>
      </c>
    </row>
    <row r="234" spans="1:21" x14ac:dyDescent="0.25">
      <c r="A234" t="s">
        <v>171</v>
      </c>
      <c r="B234">
        <v>24043</v>
      </c>
      <c r="C234" s="11">
        <v>238</v>
      </c>
      <c r="D234" s="48">
        <v>1.01</v>
      </c>
      <c r="E234" s="48">
        <v>0.25</v>
      </c>
      <c r="F234" s="56">
        <v>0</v>
      </c>
      <c r="G234" s="48">
        <v>0</v>
      </c>
      <c r="H234" s="48">
        <v>0.81</v>
      </c>
      <c r="I234" s="48">
        <v>0.2</v>
      </c>
      <c r="J234" s="9">
        <v>19.96</v>
      </c>
      <c r="K234" s="44">
        <f t="shared" si="17"/>
        <v>0</v>
      </c>
      <c r="L234" s="9">
        <v>0</v>
      </c>
      <c r="M234" s="9">
        <v>30.78</v>
      </c>
      <c r="N234" s="9">
        <v>0</v>
      </c>
      <c r="O234" s="9">
        <v>0</v>
      </c>
      <c r="P234" s="9">
        <v>7.22</v>
      </c>
      <c r="Q234" s="9">
        <v>3.88</v>
      </c>
      <c r="R234" s="9">
        <v>0.18</v>
      </c>
      <c r="S234" s="73">
        <f t="shared" si="18"/>
        <v>7.04</v>
      </c>
      <c r="T234" s="9">
        <v>3.69</v>
      </c>
      <c r="U234" s="9">
        <v>21.6</v>
      </c>
    </row>
    <row r="235" spans="1:21" x14ac:dyDescent="0.25">
      <c r="A235" t="s">
        <v>234</v>
      </c>
      <c r="B235">
        <v>62882</v>
      </c>
      <c r="C235" s="11">
        <v>155333</v>
      </c>
      <c r="D235" s="48">
        <v>3881.79</v>
      </c>
      <c r="E235" s="48">
        <v>3279.79</v>
      </c>
      <c r="F235" s="68">
        <f t="shared" ref="F235:F245" si="19">G235/(L235/100)</f>
        <v>16.861323667606392</v>
      </c>
      <c r="G235" s="48">
        <v>12.56</v>
      </c>
      <c r="H235" s="48">
        <v>3364.98</v>
      </c>
      <c r="I235" s="48">
        <v>378.53</v>
      </c>
      <c r="J235" s="9">
        <v>9.75</v>
      </c>
      <c r="K235" s="67">
        <f t="shared" si="17"/>
        <v>0.514097660752865</v>
      </c>
      <c r="L235" s="9">
        <v>74.489999999999995</v>
      </c>
      <c r="M235" s="9">
        <v>97.47</v>
      </c>
      <c r="N235" s="9">
        <v>0.38</v>
      </c>
      <c r="O235" s="9">
        <v>0.2</v>
      </c>
      <c r="P235" s="9">
        <v>5.18</v>
      </c>
      <c r="Q235" s="9">
        <v>2.54</v>
      </c>
      <c r="R235" s="9">
        <v>2.63</v>
      </c>
      <c r="S235" s="73">
        <f t="shared" si="18"/>
        <v>2.5499999999999998</v>
      </c>
      <c r="T235" s="9">
        <v>0.42</v>
      </c>
      <c r="U235" s="9">
        <v>44.86</v>
      </c>
    </row>
    <row r="236" spans="1:21" x14ac:dyDescent="0.25">
      <c r="A236" t="s">
        <v>228</v>
      </c>
      <c r="B236">
        <v>67278</v>
      </c>
      <c r="C236" s="11">
        <v>140061</v>
      </c>
      <c r="D236" s="48">
        <v>3350.31</v>
      </c>
      <c r="E236" s="48">
        <v>2903.24</v>
      </c>
      <c r="F236" s="68">
        <f t="shared" si="19"/>
        <v>13.178947368421053</v>
      </c>
      <c r="G236" s="48">
        <v>6.26</v>
      </c>
      <c r="H236" s="48">
        <v>2531.46</v>
      </c>
      <c r="I236" s="48">
        <v>342.72</v>
      </c>
      <c r="J236" s="9">
        <v>10.220000000000001</v>
      </c>
      <c r="K236" s="67">
        <f t="shared" si="17"/>
        <v>0.45393930120903037</v>
      </c>
      <c r="L236" s="9">
        <v>47.5</v>
      </c>
      <c r="M236" s="9">
        <v>114.69</v>
      </c>
      <c r="N236" s="9">
        <v>0.22</v>
      </c>
      <c r="O236" s="9">
        <v>0.13</v>
      </c>
      <c r="P236" s="9">
        <v>4.4800000000000004</v>
      </c>
      <c r="Q236" s="9">
        <v>3.56</v>
      </c>
      <c r="R236" s="9">
        <v>3.06</v>
      </c>
      <c r="S236" s="73">
        <f t="shared" si="18"/>
        <v>1.4200000000000004</v>
      </c>
      <c r="T236" s="9">
        <v>0.3</v>
      </c>
      <c r="U236" s="9">
        <v>35.090000000000003</v>
      </c>
    </row>
    <row r="237" spans="1:21" x14ac:dyDescent="0.25">
      <c r="A237" t="s">
        <v>232</v>
      </c>
      <c r="B237">
        <v>66594</v>
      </c>
      <c r="C237" s="11">
        <v>62810</v>
      </c>
      <c r="D237" s="48">
        <v>895.74</v>
      </c>
      <c r="E237" s="48">
        <v>791.11</v>
      </c>
      <c r="F237" s="68">
        <f t="shared" si="19"/>
        <v>4.3422404933196299</v>
      </c>
      <c r="G237" s="48">
        <v>3.38</v>
      </c>
      <c r="H237" s="48">
        <v>795.83</v>
      </c>
      <c r="I237" s="48">
        <v>78.44</v>
      </c>
      <c r="J237" s="9">
        <v>8.75</v>
      </c>
      <c r="K237" s="67">
        <f t="shared" si="17"/>
        <v>0.54887948494136463</v>
      </c>
      <c r="L237" s="9">
        <v>77.84</v>
      </c>
      <c r="M237" s="9">
        <v>99.41</v>
      </c>
      <c r="N237" s="9">
        <v>0.43</v>
      </c>
      <c r="O237" s="9">
        <v>0.38</v>
      </c>
      <c r="P237" s="9">
        <v>5.99</v>
      </c>
      <c r="Q237" s="9">
        <v>3.61</v>
      </c>
      <c r="R237" s="9">
        <v>3.45</v>
      </c>
      <c r="S237" s="73">
        <f t="shared" si="18"/>
        <v>2.54</v>
      </c>
      <c r="T237" s="9">
        <v>0.53</v>
      </c>
      <c r="U237" s="9">
        <v>35.33</v>
      </c>
    </row>
    <row r="238" spans="1:21" x14ac:dyDescent="0.25">
      <c r="A238" t="s">
        <v>239</v>
      </c>
      <c r="B238">
        <v>65861</v>
      </c>
      <c r="C238" s="11">
        <v>41838</v>
      </c>
      <c r="D238" s="48">
        <v>749.91</v>
      </c>
      <c r="E238" s="48">
        <v>600.80999999999995</v>
      </c>
      <c r="F238" s="68">
        <f t="shared" si="19"/>
        <v>2.0341917333910411</v>
      </c>
      <c r="G238" s="48">
        <v>2.82</v>
      </c>
      <c r="H238" s="48">
        <v>577.11</v>
      </c>
      <c r="I238" s="48">
        <v>78.239999999999995</v>
      </c>
      <c r="J238" s="9">
        <v>10.43</v>
      </c>
      <c r="K238" s="67">
        <f t="shared" si="17"/>
        <v>0.3385748794778784</v>
      </c>
      <c r="L238" s="9">
        <v>138.63</v>
      </c>
      <c r="M238" s="9">
        <v>104.11</v>
      </c>
      <c r="N238" s="9">
        <v>0.47</v>
      </c>
      <c r="O238" s="9">
        <v>0.03</v>
      </c>
      <c r="P238" s="9">
        <v>4.4000000000000004</v>
      </c>
      <c r="Q238" s="9">
        <v>2.61</v>
      </c>
      <c r="R238" s="9">
        <v>1.93</v>
      </c>
      <c r="S238" s="73">
        <f t="shared" si="18"/>
        <v>2.4700000000000006</v>
      </c>
      <c r="T238" s="9">
        <v>0.12</v>
      </c>
      <c r="U238" s="9">
        <v>60.45</v>
      </c>
    </row>
    <row r="239" spans="1:21" x14ac:dyDescent="0.25">
      <c r="A239" t="s">
        <v>241</v>
      </c>
      <c r="B239">
        <v>67270</v>
      </c>
      <c r="C239" s="11">
        <v>22751</v>
      </c>
      <c r="D239" s="48">
        <v>492.42</v>
      </c>
      <c r="E239" s="48">
        <v>392.29</v>
      </c>
      <c r="F239" s="68">
        <f t="shared" si="19"/>
        <v>1.1660079051383399</v>
      </c>
      <c r="G239" s="48">
        <v>0.59</v>
      </c>
      <c r="H239" s="48">
        <v>418.34</v>
      </c>
      <c r="I239" s="48">
        <v>42.6</v>
      </c>
      <c r="J239" s="9">
        <v>8.64</v>
      </c>
      <c r="K239" s="67">
        <f t="shared" si="17"/>
        <v>0.29723110584984064</v>
      </c>
      <c r="L239" s="9">
        <v>50.6</v>
      </c>
      <c r="M239" s="9">
        <v>93.77</v>
      </c>
      <c r="N239" s="9">
        <v>0.15</v>
      </c>
      <c r="O239" s="9">
        <v>0.46</v>
      </c>
      <c r="P239" s="9">
        <v>5.16</v>
      </c>
      <c r="Q239" s="9">
        <v>2.4500000000000002</v>
      </c>
      <c r="R239" s="9">
        <v>1.86</v>
      </c>
      <c r="S239" s="73">
        <f t="shared" si="18"/>
        <v>3.3</v>
      </c>
      <c r="T239" s="9">
        <v>0.28999999999999998</v>
      </c>
      <c r="U239" s="9">
        <v>56.98</v>
      </c>
    </row>
    <row r="240" spans="1:21" x14ac:dyDescent="0.25">
      <c r="A240" t="s">
        <v>238</v>
      </c>
      <c r="B240">
        <v>67269</v>
      </c>
      <c r="C240" s="11">
        <v>27800</v>
      </c>
      <c r="D240" s="48">
        <v>407.83</v>
      </c>
      <c r="E240" s="48">
        <v>279.35000000000002</v>
      </c>
      <c r="F240" s="68">
        <f t="shared" si="19"/>
        <v>1.5939378102952702</v>
      </c>
      <c r="G240" s="48">
        <v>0.61</v>
      </c>
      <c r="H240" s="48">
        <v>360.57</v>
      </c>
      <c r="I240" s="48">
        <v>44.13</v>
      </c>
      <c r="J240" s="9">
        <v>10.81</v>
      </c>
      <c r="K240" s="67">
        <f t="shared" si="17"/>
        <v>0.57058808315563625</v>
      </c>
      <c r="L240" s="9">
        <v>38.270000000000003</v>
      </c>
      <c r="M240" s="9">
        <v>77.48</v>
      </c>
      <c r="N240" s="9">
        <v>0.22</v>
      </c>
      <c r="O240" s="9">
        <v>0.24</v>
      </c>
      <c r="P240" s="9">
        <v>5.2</v>
      </c>
      <c r="Q240" s="9">
        <v>1.28</v>
      </c>
      <c r="R240" s="9">
        <v>1.03</v>
      </c>
      <c r="S240" s="73">
        <f t="shared" si="18"/>
        <v>4.17</v>
      </c>
      <c r="T240" s="9">
        <v>1.1499999999999999</v>
      </c>
      <c r="U240" s="9">
        <v>75.94</v>
      </c>
    </row>
    <row r="241" spans="1:21" x14ac:dyDescent="0.25">
      <c r="A241" t="s">
        <v>235</v>
      </c>
      <c r="B241">
        <v>66595</v>
      </c>
      <c r="C241" s="11">
        <v>22504</v>
      </c>
      <c r="D241" s="48">
        <v>337.1</v>
      </c>
      <c r="E241" s="48">
        <v>286.57</v>
      </c>
      <c r="F241" s="68">
        <f t="shared" si="19"/>
        <v>0.56143932627280846</v>
      </c>
      <c r="G241" s="48">
        <v>2.64</v>
      </c>
      <c r="H241" s="48">
        <v>261.88</v>
      </c>
      <c r="I241" s="48">
        <v>38.590000000000003</v>
      </c>
      <c r="J241" s="9">
        <v>11.45</v>
      </c>
      <c r="K241" s="67">
        <f t="shared" si="17"/>
        <v>0.19591699280204086</v>
      </c>
      <c r="L241" s="9">
        <v>470.22</v>
      </c>
      <c r="M241" s="9">
        <v>109.43</v>
      </c>
      <c r="N241" s="9">
        <v>0.92</v>
      </c>
      <c r="O241" s="9">
        <v>0.01</v>
      </c>
      <c r="P241" s="9">
        <v>4.7300000000000004</v>
      </c>
      <c r="Q241" s="9">
        <v>4.54</v>
      </c>
      <c r="R241" s="9">
        <v>1.85</v>
      </c>
      <c r="S241" s="73">
        <f t="shared" si="18"/>
        <v>2.8800000000000003</v>
      </c>
      <c r="T241" s="9">
        <v>0.28000000000000003</v>
      </c>
      <c r="U241" s="9">
        <v>63</v>
      </c>
    </row>
    <row r="242" spans="1:21" x14ac:dyDescent="0.25">
      <c r="A242" t="s">
        <v>240</v>
      </c>
      <c r="B242">
        <v>24501</v>
      </c>
      <c r="C242" s="11">
        <v>6883</v>
      </c>
      <c r="D242" s="48">
        <v>145.97999999999999</v>
      </c>
      <c r="E242" s="48">
        <v>80.94</v>
      </c>
      <c r="F242" s="68">
        <f t="shared" si="19"/>
        <v>0.43427603008155918</v>
      </c>
      <c r="G242" s="48">
        <v>0.41</v>
      </c>
      <c r="H242" s="48">
        <v>126.75</v>
      </c>
      <c r="I242" s="48">
        <v>18.14</v>
      </c>
      <c r="J242" s="9">
        <v>12.43</v>
      </c>
      <c r="K242" s="67">
        <f t="shared" si="17"/>
        <v>0.53654068455838799</v>
      </c>
      <c r="L242" s="9">
        <v>94.41</v>
      </c>
      <c r="M242" s="9">
        <v>63.85</v>
      </c>
      <c r="N242" s="9">
        <v>0.51</v>
      </c>
      <c r="O242" s="9">
        <v>0.09</v>
      </c>
      <c r="P242" s="9">
        <v>5.39</v>
      </c>
      <c r="Q242" s="9">
        <v>3.05</v>
      </c>
      <c r="R242" s="9">
        <v>1.35</v>
      </c>
      <c r="S242" s="73">
        <f t="shared" si="18"/>
        <v>4.0399999999999991</v>
      </c>
      <c r="T242" s="9">
        <v>0.51</v>
      </c>
      <c r="U242" s="9">
        <v>62.62</v>
      </c>
    </row>
    <row r="243" spans="1:21" x14ac:dyDescent="0.25">
      <c r="A243" t="s">
        <v>230</v>
      </c>
      <c r="B243">
        <v>60780</v>
      </c>
      <c r="C243" s="11">
        <v>3185</v>
      </c>
      <c r="D243" s="48">
        <v>80.66</v>
      </c>
      <c r="E243" s="48">
        <v>53.39</v>
      </c>
      <c r="F243" s="68">
        <f t="shared" si="19"/>
        <v>0.109080992637033</v>
      </c>
      <c r="G243" s="48">
        <v>0.04</v>
      </c>
      <c r="H243" s="48">
        <v>59.45</v>
      </c>
      <c r="I243" s="48">
        <v>15.43</v>
      </c>
      <c r="J243" s="9">
        <v>19.12</v>
      </c>
      <c r="K243" s="67">
        <f t="shared" si="17"/>
        <v>0.20430978205100767</v>
      </c>
      <c r="L243" s="9">
        <v>36.67</v>
      </c>
      <c r="M243" s="9">
        <v>89.81</v>
      </c>
      <c r="N243" s="9">
        <v>0.08</v>
      </c>
      <c r="O243" s="9">
        <v>0.02</v>
      </c>
      <c r="P243" s="9">
        <v>5.16</v>
      </c>
      <c r="Q243" s="9">
        <v>2.04</v>
      </c>
      <c r="R243" s="9">
        <v>2.38</v>
      </c>
      <c r="S243" s="73">
        <f t="shared" si="18"/>
        <v>2.7800000000000002</v>
      </c>
      <c r="T243" s="9">
        <v>0</v>
      </c>
      <c r="U243" s="9">
        <v>57.58</v>
      </c>
    </row>
    <row r="244" spans="1:21" x14ac:dyDescent="0.25">
      <c r="A244" t="s">
        <v>227</v>
      </c>
      <c r="B244">
        <v>24523</v>
      </c>
      <c r="C244" s="11">
        <v>4404</v>
      </c>
      <c r="D244" s="48">
        <v>70.02</v>
      </c>
      <c r="E244" s="48">
        <v>27.57</v>
      </c>
      <c r="F244" s="68">
        <f t="shared" si="19"/>
        <v>0.30112236517930469</v>
      </c>
      <c r="G244" s="48">
        <v>0.11</v>
      </c>
      <c r="H244" s="48">
        <v>62.46</v>
      </c>
      <c r="I244" s="48">
        <v>7.47</v>
      </c>
      <c r="J244" s="9">
        <v>10.66</v>
      </c>
      <c r="K244" s="67">
        <f t="shared" si="17"/>
        <v>1.0922102472952655</v>
      </c>
      <c r="L244" s="9">
        <v>36.53</v>
      </c>
      <c r="M244" s="9">
        <v>44.13</v>
      </c>
      <c r="N244" s="9">
        <v>0.41</v>
      </c>
      <c r="O244" s="9">
        <v>0.22</v>
      </c>
      <c r="P244" s="9">
        <v>5.25</v>
      </c>
      <c r="Q244" s="9">
        <v>3.63</v>
      </c>
      <c r="R244" s="9">
        <v>0.73</v>
      </c>
      <c r="S244" s="73">
        <f t="shared" si="18"/>
        <v>4.5199999999999996</v>
      </c>
      <c r="T244" s="9">
        <v>1.23</v>
      </c>
      <c r="U244" s="9">
        <v>58.9</v>
      </c>
    </row>
    <row r="245" spans="1:21" x14ac:dyDescent="0.25">
      <c r="A245" t="s">
        <v>229</v>
      </c>
      <c r="B245">
        <v>24730</v>
      </c>
      <c r="C245" s="11">
        <v>1688</v>
      </c>
      <c r="D245" s="48">
        <v>29.2</v>
      </c>
      <c r="E245" s="48">
        <v>20.14</v>
      </c>
      <c r="F245" s="68">
        <f t="shared" si="19"/>
        <v>5.0995966682635105E-2</v>
      </c>
      <c r="G245" s="48">
        <v>0.33</v>
      </c>
      <c r="H245" s="48">
        <v>26.28</v>
      </c>
      <c r="I245" s="48">
        <v>3.26</v>
      </c>
      <c r="J245" s="9">
        <v>11.17</v>
      </c>
      <c r="K245" s="67">
        <f t="shared" si="17"/>
        <v>0.25320738174098861</v>
      </c>
      <c r="L245" s="9">
        <v>647.11</v>
      </c>
      <c r="M245" s="9">
        <v>76.63</v>
      </c>
      <c r="N245" s="9">
        <v>1.63</v>
      </c>
      <c r="O245" s="9">
        <v>0.03</v>
      </c>
      <c r="P245" s="9">
        <v>4.5</v>
      </c>
      <c r="Q245" s="9">
        <v>4.38</v>
      </c>
      <c r="R245" s="9">
        <v>0.48</v>
      </c>
      <c r="S245" s="73">
        <f t="shared" si="18"/>
        <v>4.0199999999999996</v>
      </c>
      <c r="T245" s="9">
        <v>0.71</v>
      </c>
      <c r="U245" s="9">
        <v>74.19</v>
      </c>
    </row>
    <row r="246" spans="1:21" x14ac:dyDescent="0.25">
      <c r="A246" t="s">
        <v>231</v>
      </c>
      <c r="B246">
        <v>24486</v>
      </c>
      <c r="C246" s="11">
        <v>823</v>
      </c>
      <c r="D246" s="48">
        <v>8.66</v>
      </c>
      <c r="E246" s="48">
        <v>3.51</v>
      </c>
      <c r="F246" s="68">
        <v>0</v>
      </c>
      <c r="G246" s="48">
        <v>0</v>
      </c>
      <c r="H246" s="48">
        <v>6.91</v>
      </c>
      <c r="I246" s="48">
        <v>1.69</v>
      </c>
      <c r="J246" s="9">
        <v>19.55</v>
      </c>
      <c r="K246" s="67">
        <f t="shared" si="17"/>
        <v>0</v>
      </c>
      <c r="L246" s="9">
        <v>0</v>
      </c>
      <c r="M246" s="9">
        <v>50.78</v>
      </c>
      <c r="N246" s="9">
        <v>0</v>
      </c>
      <c r="O246" s="9">
        <v>-0.02</v>
      </c>
      <c r="P246" s="9">
        <v>5.87</v>
      </c>
      <c r="Q246" s="9">
        <v>3.58</v>
      </c>
      <c r="R246" s="9">
        <v>1.32</v>
      </c>
      <c r="S246" s="73">
        <f t="shared" si="18"/>
        <v>4.55</v>
      </c>
      <c r="T246" s="9">
        <v>0.8</v>
      </c>
      <c r="U246" s="9">
        <v>57.12</v>
      </c>
    </row>
    <row r="247" spans="1:21" x14ac:dyDescent="0.25">
      <c r="A247" t="s">
        <v>236</v>
      </c>
      <c r="B247">
        <v>16016</v>
      </c>
      <c r="C247" s="11">
        <v>1361</v>
      </c>
      <c r="D247" s="48">
        <v>5.92</v>
      </c>
      <c r="E247" s="48">
        <v>3.74</v>
      </c>
      <c r="F247" s="68">
        <f>G247/(L247/100)</f>
        <v>0</v>
      </c>
      <c r="G247" s="48">
        <v>0</v>
      </c>
      <c r="H247" s="48">
        <v>5.21</v>
      </c>
      <c r="I247" s="48">
        <v>0.7</v>
      </c>
      <c r="J247" s="9">
        <v>11.81</v>
      </c>
      <c r="K247" s="67">
        <f t="shared" si="17"/>
        <v>0</v>
      </c>
      <c r="L247" s="9">
        <v>8.31</v>
      </c>
      <c r="M247" s="9">
        <v>71.75</v>
      </c>
      <c r="N247" s="9">
        <v>0.1</v>
      </c>
      <c r="O247" s="9">
        <v>0</v>
      </c>
      <c r="P247" s="9">
        <v>6.08</v>
      </c>
      <c r="Q247" s="9">
        <v>1.53</v>
      </c>
      <c r="R247" s="9">
        <v>0.23</v>
      </c>
      <c r="S247" s="73">
        <f t="shared" si="18"/>
        <v>5.85</v>
      </c>
      <c r="T247" s="9">
        <v>0.68</v>
      </c>
      <c r="U247" s="9">
        <v>79.010000000000005</v>
      </c>
    </row>
    <row r="248" spans="1:21" x14ac:dyDescent="0.25">
      <c r="A248" t="s">
        <v>237</v>
      </c>
      <c r="B248">
        <v>24472</v>
      </c>
      <c r="C248" s="11">
        <v>617</v>
      </c>
      <c r="D248" s="48">
        <v>5.85</v>
      </c>
      <c r="E248" s="48">
        <v>1.92</v>
      </c>
      <c r="F248" s="68">
        <f>G248/(L248/100)</f>
        <v>2.8986271047985453E-2</v>
      </c>
      <c r="G248" s="48">
        <v>0.11</v>
      </c>
      <c r="H248" s="48">
        <v>3.09</v>
      </c>
      <c r="I248" s="48">
        <v>2.74</v>
      </c>
      <c r="J248" s="9">
        <v>46.92</v>
      </c>
      <c r="K248" s="67">
        <f t="shared" si="17"/>
        <v>1.5097016170825757</v>
      </c>
      <c r="L248" s="9">
        <v>379.49</v>
      </c>
      <c r="M248" s="9">
        <v>62.14</v>
      </c>
      <c r="N248" s="9">
        <v>5.5</v>
      </c>
      <c r="O248" s="9">
        <v>0.19</v>
      </c>
      <c r="P248" s="9">
        <v>7.65</v>
      </c>
      <c r="Q248" s="9">
        <v>4.0999999999999996</v>
      </c>
      <c r="R248" s="9">
        <v>0.16</v>
      </c>
      <c r="S248" s="73">
        <f t="shared" si="18"/>
        <v>7.49</v>
      </c>
      <c r="T248" s="9">
        <v>1.37</v>
      </c>
      <c r="U248" s="9">
        <v>71.98</v>
      </c>
    </row>
    <row r="249" spans="1:21" x14ac:dyDescent="0.25">
      <c r="A249" t="s">
        <v>233</v>
      </c>
      <c r="B249">
        <v>16614</v>
      </c>
      <c r="C249" s="11">
        <v>29</v>
      </c>
      <c r="D249" s="48">
        <v>0.2</v>
      </c>
      <c r="E249" s="48">
        <v>0.03</v>
      </c>
      <c r="F249" s="68">
        <v>0</v>
      </c>
      <c r="G249" s="48">
        <v>0</v>
      </c>
      <c r="H249" s="48">
        <v>0.16</v>
      </c>
      <c r="I249" s="48">
        <v>0.04</v>
      </c>
      <c r="J249" s="9">
        <v>18.11</v>
      </c>
      <c r="K249" s="67">
        <f t="shared" si="17"/>
        <v>0</v>
      </c>
      <c r="L249" s="9">
        <v>0</v>
      </c>
      <c r="M249" s="9">
        <v>19.96</v>
      </c>
      <c r="N249" s="9">
        <v>0</v>
      </c>
      <c r="O249" s="9">
        <v>0</v>
      </c>
      <c r="P249" s="9">
        <v>11.53</v>
      </c>
      <c r="Q249" s="9">
        <v>1.67</v>
      </c>
      <c r="R249" s="9">
        <v>1.49</v>
      </c>
      <c r="S249" s="73">
        <f t="shared" si="18"/>
        <v>10.039999999999999</v>
      </c>
      <c r="T249" s="9">
        <v>1.31</v>
      </c>
      <c r="U249" s="9">
        <v>23.1</v>
      </c>
    </row>
    <row r="250" spans="1:21" x14ac:dyDescent="0.25">
      <c r="A250" t="s">
        <v>247</v>
      </c>
      <c r="B250">
        <v>19263</v>
      </c>
      <c r="C250" s="11">
        <v>169568</v>
      </c>
      <c r="D250" s="48">
        <v>3023.22</v>
      </c>
      <c r="E250" s="48">
        <v>2448.34</v>
      </c>
      <c r="F250" s="56">
        <f t="shared" ref="F250:F264" si="20">G250/(L250/100)</f>
        <v>7.1319667965441296</v>
      </c>
      <c r="G250" s="48">
        <v>12.63</v>
      </c>
      <c r="H250" s="48">
        <v>2434.56</v>
      </c>
      <c r="I250" s="48">
        <v>359.26</v>
      </c>
      <c r="J250" s="9">
        <v>11.87</v>
      </c>
      <c r="K250" s="44">
        <f t="shared" si="17"/>
        <v>0.29129805486754817</v>
      </c>
      <c r="L250" s="9">
        <v>177.09</v>
      </c>
      <c r="M250" s="9">
        <v>100.57</v>
      </c>
      <c r="N250" s="9">
        <v>0.52</v>
      </c>
      <c r="O250" s="9">
        <v>0.16</v>
      </c>
      <c r="P250" s="9">
        <v>5.41</v>
      </c>
      <c r="Q250" s="9">
        <v>2.96</v>
      </c>
      <c r="R250" s="9">
        <v>1.91</v>
      </c>
      <c r="S250" s="73">
        <f t="shared" si="18"/>
        <v>3.5</v>
      </c>
      <c r="T250" s="9">
        <v>0.77</v>
      </c>
      <c r="U250" s="9">
        <v>53.23</v>
      </c>
    </row>
    <row r="251" spans="1:21" x14ac:dyDescent="0.25">
      <c r="A251" t="s">
        <v>248</v>
      </c>
      <c r="B251">
        <v>24312</v>
      </c>
      <c r="C251" s="11">
        <v>73282</v>
      </c>
      <c r="D251" s="48">
        <v>1011.87</v>
      </c>
      <c r="E251" s="48">
        <v>802.96</v>
      </c>
      <c r="F251" s="56">
        <f t="shared" si="20"/>
        <v>6.7371880455992601</v>
      </c>
      <c r="G251" s="48">
        <v>6.56</v>
      </c>
      <c r="H251" s="48">
        <v>902.22</v>
      </c>
      <c r="I251" s="48">
        <v>97.87</v>
      </c>
      <c r="J251" s="9">
        <v>9.67</v>
      </c>
      <c r="K251" s="44">
        <f t="shared" si="17"/>
        <v>0.83904404274176303</v>
      </c>
      <c r="L251" s="9">
        <v>97.37</v>
      </c>
      <c r="M251" s="9">
        <v>89</v>
      </c>
      <c r="N251" s="9">
        <v>0.82</v>
      </c>
      <c r="O251" s="9">
        <v>0.43</v>
      </c>
      <c r="P251" s="9">
        <v>5.7</v>
      </c>
      <c r="Q251" s="9">
        <v>4.9000000000000004</v>
      </c>
      <c r="R251" s="9">
        <v>2.1</v>
      </c>
      <c r="S251" s="73">
        <f t="shared" si="18"/>
        <v>3.6</v>
      </c>
      <c r="T251" s="9">
        <v>0.73</v>
      </c>
      <c r="U251" s="9">
        <v>56.75</v>
      </c>
    </row>
    <row r="252" spans="1:21" x14ac:dyDescent="0.25">
      <c r="A252" t="s">
        <v>255</v>
      </c>
      <c r="B252">
        <v>24405</v>
      </c>
      <c r="C252" s="11">
        <v>55762</v>
      </c>
      <c r="D252" s="48">
        <v>976.39</v>
      </c>
      <c r="E252" s="48">
        <v>783.04</v>
      </c>
      <c r="F252" s="56">
        <f t="shared" si="20"/>
        <v>3.4133641886028347</v>
      </c>
      <c r="G252" s="48">
        <v>2.36</v>
      </c>
      <c r="H252" s="48">
        <v>837.27</v>
      </c>
      <c r="I252" s="48">
        <v>95.18</v>
      </c>
      <c r="J252" s="9">
        <v>9.75</v>
      </c>
      <c r="K252" s="44">
        <f t="shared" si="17"/>
        <v>0.43591185489921774</v>
      </c>
      <c r="L252" s="9">
        <v>69.14</v>
      </c>
      <c r="M252" s="9">
        <v>93.52</v>
      </c>
      <c r="N252" s="9">
        <v>0.3</v>
      </c>
      <c r="O252" s="9">
        <v>0.2</v>
      </c>
      <c r="P252" s="9">
        <v>5.33</v>
      </c>
      <c r="Q252" s="9">
        <v>1.92</v>
      </c>
      <c r="R252" s="9">
        <v>1.65</v>
      </c>
      <c r="S252" s="73">
        <f t="shared" si="18"/>
        <v>3.68</v>
      </c>
      <c r="T252" s="9">
        <v>0.78</v>
      </c>
      <c r="U252" s="9">
        <v>58.1</v>
      </c>
    </row>
    <row r="253" spans="1:21" x14ac:dyDescent="0.25">
      <c r="A253" t="s">
        <v>245</v>
      </c>
      <c r="B253">
        <v>24742</v>
      </c>
      <c r="C253" s="11">
        <v>50741</v>
      </c>
      <c r="D253" s="48">
        <v>773.42</v>
      </c>
      <c r="E253" s="48">
        <v>544.41</v>
      </c>
      <c r="F253" s="56">
        <f t="shared" si="20"/>
        <v>6.2573197256148569</v>
      </c>
      <c r="G253" s="48">
        <v>3.74</v>
      </c>
      <c r="H253" s="48">
        <v>630.21</v>
      </c>
      <c r="I253" s="48">
        <v>88.39</v>
      </c>
      <c r="J253" s="9">
        <v>11.42</v>
      </c>
      <c r="K253" s="44">
        <f t="shared" si="17"/>
        <v>1.1493763387180356</v>
      </c>
      <c r="L253" s="9">
        <v>59.77</v>
      </c>
      <c r="M253" s="9">
        <v>86.39</v>
      </c>
      <c r="N253" s="9">
        <v>0.69</v>
      </c>
      <c r="O253" s="9">
        <v>0.42</v>
      </c>
      <c r="P253" s="9">
        <v>6.25</v>
      </c>
      <c r="Q253" s="9">
        <v>3.36</v>
      </c>
      <c r="R253" s="9">
        <v>1.42</v>
      </c>
      <c r="S253" s="73">
        <f t="shared" si="18"/>
        <v>4.83</v>
      </c>
      <c r="T253" s="9">
        <v>0.9</v>
      </c>
      <c r="U253" s="9">
        <v>62.94</v>
      </c>
    </row>
    <row r="254" spans="1:21" x14ac:dyDescent="0.25">
      <c r="A254" s="4">
        <v>802</v>
      </c>
      <c r="B254">
        <v>62983</v>
      </c>
      <c r="C254" s="11">
        <v>37021</v>
      </c>
      <c r="D254" s="48">
        <v>403.51</v>
      </c>
      <c r="E254" s="48">
        <v>301.56</v>
      </c>
      <c r="F254" s="56">
        <f t="shared" si="20"/>
        <v>2.3374415639609012</v>
      </c>
      <c r="G254" s="48">
        <v>3.85</v>
      </c>
      <c r="H254" s="48">
        <v>352.16</v>
      </c>
      <c r="I254" s="48">
        <v>47.86</v>
      </c>
      <c r="J254" s="9">
        <v>11.86</v>
      </c>
      <c r="K254" s="44">
        <f t="shared" si="17"/>
        <v>0.77511658176180565</v>
      </c>
      <c r="L254" s="9">
        <v>164.71</v>
      </c>
      <c r="M254" s="9">
        <v>85.63</v>
      </c>
      <c r="N254" s="9">
        <v>1.28</v>
      </c>
      <c r="O254" s="9">
        <v>0.28999999999999998</v>
      </c>
      <c r="P254" s="9">
        <v>6.98</v>
      </c>
      <c r="Q254" s="9">
        <v>4.54</v>
      </c>
      <c r="R254" s="9">
        <v>0.9</v>
      </c>
      <c r="S254" s="73">
        <f t="shared" si="18"/>
        <v>6.08</v>
      </c>
      <c r="T254" s="9">
        <v>2.2000000000000002</v>
      </c>
      <c r="U254" s="9">
        <v>55.75</v>
      </c>
    </row>
    <row r="255" spans="1:21" x14ac:dyDescent="0.25">
      <c r="A255" t="s">
        <v>251</v>
      </c>
      <c r="B255">
        <v>63923</v>
      </c>
      <c r="C255" s="11">
        <v>18890</v>
      </c>
      <c r="D255" s="48">
        <v>260.77</v>
      </c>
      <c r="E255" s="48">
        <v>186.39</v>
      </c>
      <c r="F255" s="56">
        <f t="shared" si="20"/>
        <v>1.0751436112404906</v>
      </c>
      <c r="G255" s="48">
        <v>2.77</v>
      </c>
      <c r="H255" s="48">
        <v>243.56</v>
      </c>
      <c r="I255" s="48">
        <v>19.43</v>
      </c>
      <c r="J255" s="9">
        <v>7.45</v>
      </c>
      <c r="K255" s="44">
        <f t="shared" si="17"/>
        <v>0.57682472838697929</v>
      </c>
      <c r="L255" s="9">
        <v>257.64</v>
      </c>
      <c r="M255" s="9">
        <v>76.53</v>
      </c>
      <c r="N255" s="9">
        <v>1.49</v>
      </c>
      <c r="O255" s="9">
        <v>0.83</v>
      </c>
      <c r="P255" s="9">
        <v>5.57</v>
      </c>
      <c r="Q255" s="9">
        <v>3.77</v>
      </c>
      <c r="R255" s="9">
        <v>1.35</v>
      </c>
      <c r="S255" s="73">
        <f t="shared" si="18"/>
        <v>4.2200000000000006</v>
      </c>
      <c r="T255" s="9">
        <v>0</v>
      </c>
      <c r="U255" s="9">
        <v>69.31</v>
      </c>
    </row>
    <row r="256" spans="1:21" x14ac:dyDescent="0.25">
      <c r="A256" t="s">
        <v>244</v>
      </c>
      <c r="B256">
        <v>63859</v>
      </c>
      <c r="C256" s="11">
        <v>4742</v>
      </c>
      <c r="D256" s="48">
        <v>101.75</v>
      </c>
      <c r="E256" s="48">
        <v>89.63</v>
      </c>
      <c r="F256" s="56">
        <f t="shared" si="20"/>
        <v>0.53369331470639014</v>
      </c>
      <c r="G256" s="48">
        <v>3.4</v>
      </c>
      <c r="H256" s="48">
        <v>85.27</v>
      </c>
      <c r="I256" s="48">
        <v>13.71</v>
      </c>
      <c r="J256" s="9">
        <v>13.47</v>
      </c>
      <c r="K256" s="44">
        <f t="shared" si="17"/>
        <v>0.59544049392657616</v>
      </c>
      <c r="L256" s="9">
        <v>637.07000000000005</v>
      </c>
      <c r="M256" s="9">
        <v>105.11</v>
      </c>
      <c r="N256" s="9">
        <v>3.79</v>
      </c>
      <c r="O256" s="9">
        <v>0.31</v>
      </c>
      <c r="P256" s="9">
        <v>7.18</v>
      </c>
      <c r="Q256" s="9">
        <v>4.09</v>
      </c>
      <c r="R256" s="9">
        <v>2.34</v>
      </c>
      <c r="S256" s="73">
        <f t="shared" si="18"/>
        <v>4.84</v>
      </c>
      <c r="T256" s="9">
        <v>1.26</v>
      </c>
      <c r="U256" s="9">
        <v>51.31</v>
      </c>
    </row>
    <row r="257" spans="1:21" x14ac:dyDescent="0.25">
      <c r="A257" t="s">
        <v>243</v>
      </c>
      <c r="B257">
        <v>63896</v>
      </c>
      <c r="C257" s="11">
        <v>3421</v>
      </c>
      <c r="D257" s="48">
        <v>77.41</v>
      </c>
      <c r="E257" s="48">
        <v>45.17</v>
      </c>
      <c r="F257" s="56">
        <f t="shared" si="20"/>
        <v>3.0802402587401814E-2</v>
      </c>
      <c r="G257" s="48">
        <v>0.02</v>
      </c>
      <c r="H257" s="48">
        <v>66.25</v>
      </c>
      <c r="I257" s="48">
        <v>10.59</v>
      </c>
      <c r="J257" s="9">
        <v>13.67</v>
      </c>
      <c r="K257" s="44">
        <f t="shared" si="17"/>
        <v>6.8192168668146591E-2</v>
      </c>
      <c r="L257" s="9">
        <v>64.930000000000007</v>
      </c>
      <c r="M257" s="9">
        <v>68.180000000000007</v>
      </c>
      <c r="N257" s="9">
        <v>0.05</v>
      </c>
      <c r="O257" s="9">
        <v>-0.04</v>
      </c>
      <c r="P257" s="9">
        <v>5.22</v>
      </c>
      <c r="Q257" s="9">
        <v>5.54</v>
      </c>
      <c r="R257" s="9">
        <v>1.86</v>
      </c>
      <c r="S257" s="73">
        <f t="shared" si="18"/>
        <v>3.3599999999999994</v>
      </c>
      <c r="T257" s="9">
        <v>2.1800000000000002</v>
      </c>
      <c r="U257" s="9">
        <v>33.79</v>
      </c>
    </row>
    <row r="258" spans="1:21" x14ac:dyDescent="0.25">
      <c r="A258" t="s">
        <v>252</v>
      </c>
      <c r="B258">
        <v>67251</v>
      </c>
      <c r="C258" s="11">
        <v>5716</v>
      </c>
      <c r="D258" s="48">
        <v>64.09</v>
      </c>
      <c r="E258" s="48">
        <v>54.61</v>
      </c>
      <c r="F258" s="56">
        <f t="shared" si="20"/>
        <v>0.19155690152150912</v>
      </c>
      <c r="G258" s="48">
        <v>2.1</v>
      </c>
      <c r="H258" s="48">
        <v>51.17</v>
      </c>
      <c r="I258" s="48">
        <v>7.29</v>
      </c>
      <c r="J258" s="9">
        <v>11.38</v>
      </c>
      <c r="K258" s="44">
        <f t="shared" si="17"/>
        <v>0.35077257191267008</v>
      </c>
      <c r="L258" s="9">
        <v>1096.28</v>
      </c>
      <c r="M258" s="9">
        <v>106.73</v>
      </c>
      <c r="N258" s="9">
        <v>3.84</v>
      </c>
      <c r="O258" s="9">
        <v>0.77</v>
      </c>
      <c r="P258" s="9">
        <v>5.04</v>
      </c>
      <c r="Q258" s="9">
        <v>3.84</v>
      </c>
      <c r="R258" s="9">
        <v>1.83</v>
      </c>
      <c r="S258" s="73">
        <f t="shared" si="18"/>
        <v>3.21</v>
      </c>
      <c r="T258" s="9">
        <v>0.03</v>
      </c>
      <c r="U258" s="9">
        <v>93.95</v>
      </c>
    </row>
    <row r="259" spans="1:21" x14ac:dyDescent="0.25">
      <c r="A259" t="s">
        <v>256</v>
      </c>
      <c r="B259">
        <v>64421</v>
      </c>
      <c r="C259" s="11">
        <v>4026</v>
      </c>
      <c r="D259" s="48">
        <v>48.54</v>
      </c>
      <c r="E259" s="48">
        <v>31.3</v>
      </c>
      <c r="F259" s="56">
        <f t="shared" si="20"/>
        <v>8.8088854844887016E-2</v>
      </c>
      <c r="G259" s="48">
        <v>0.23</v>
      </c>
      <c r="H259" s="48">
        <v>42.52</v>
      </c>
      <c r="I259" s="48">
        <v>5.52</v>
      </c>
      <c r="J259" s="9">
        <v>11.37</v>
      </c>
      <c r="K259" s="44">
        <f t="shared" si="17"/>
        <v>0.2814340410379777</v>
      </c>
      <c r="L259" s="9">
        <v>261.10000000000002</v>
      </c>
      <c r="M259" s="9">
        <v>73.63</v>
      </c>
      <c r="N259" s="9">
        <v>0.72</v>
      </c>
      <c r="O259" s="9">
        <v>0</v>
      </c>
      <c r="P259" s="9">
        <v>6.36</v>
      </c>
      <c r="Q259" s="9">
        <v>3.69</v>
      </c>
      <c r="R259" s="9">
        <v>0.52</v>
      </c>
      <c r="S259" s="73">
        <f t="shared" si="18"/>
        <v>5.84</v>
      </c>
      <c r="T259" s="9">
        <v>2.14</v>
      </c>
      <c r="U259" s="9">
        <v>58.32</v>
      </c>
    </row>
    <row r="260" spans="1:21" x14ac:dyDescent="0.25">
      <c r="A260" t="s">
        <v>250</v>
      </c>
      <c r="B260">
        <v>24878</v>
      </c>
      <c r="C260" s="11">
        <v>4097</v>
      </c>
      <c r="D260" s="48">
        <v>29.69</v>
      </c>
      <c r="E260" s="48">
        <v>23.43</v>
      </c>
      <c r="F260" s="56">
        <f t="shared" si="20"/>
        <v>4.9403046521202136E-2</v>
      </c>
      <c r="G260" s="48">
        <v>0.06</v>
      </c>
      <c r="H260" s="48">
        <v>25.68</v>
      </c>
      <c r="I260" s="48">
        <v>3.98</v>
      </c>
      <c r="J260" s="9">
        <v>13.38</v>
      </c>
      <c r="K260" s="44">
        <f t="shared" si="17"/>
        <v>0.21085380504140905</v>
      </c>
      <c r="L260" s="9">
        <v>121.45</v>
      </c>
      <c r="M260" s="9">
        <v>91.26</v>
      </c>
      <c r="N260" s="9">
        <v>0.27</v>
      </c>
      <c r="O260" s="9">
        <v>0.31</v>
      </c>
      <c r="P260" s="9">
        <v>6.29</v>
      </c>
      <c r="Q260" s="9">
        <v>3.6</v>
      </c>
      <c r="R260" s="9">
        <v>0.52</v>
      </c>
      <c r="S260" s="73">
        <f t="shared" si="18"/>
        <v>5.77</v>
      </c>
      <c r="T260" s="9">
        <v>0.84</v>
      </c>
      <c r="U260" s="9">
        <v>80.069999999999993</v>
      </c>
    </row>
    <row r="261" spans="1:21" x14ac:dyDescent="0.25">
      <c r="A261" t="s">
        <v>246</v>
      </c>
      <c r="B261">
        <v>63899</v>
      </c>
      <c r="C261" s="11">
        <v>2153</v>
      </c>
      <c r="D261" s="48">
        <v>20.440000000000001</v>
      </c>
      <c r="E261" s="48">
        <v>15.15</v>
      </c>
      <c r="F261" s="56">
        <f t="shared" si="20"/>
        <v>0.10464710670129065</v>
      </c>
      <c r="G261" s="48">
        <v>0.27</v>
      </c>
      <c r="H261" s="48">
        <v>18.34</v>
      </c>
      <c r="I261" s="48">
        <v>2</v>
      </c>
      <c r="J261" s="9">
        <v>9.8000000000000007</v>
      </c>
      <c r="K261" s="44">
        <f t="shared" si="17"/>
        <v>0.69073997822634092</v>
      </c>
      <c r="L261" s="9">
        <v>258.01</v>
      </c>
      <c r="M261" s="9">
        <v>82.59</v>
      </c>
      <c r="N261" s="9">
        <v>1.77</v>
      </c>
      <c r="O261" s="9">
        <v>-0.01</v>
      </c>
      <c r="P261" s="9">
        <v>6.58</v>
      </c>
      <c r="Q261" s="9">
        <v>3.26</v>
      </c>
      <c r="R261" s="9">
        <v>2.02</v>
      </c>
      <c r="S261" s="73">
        <f t="shared" si="18"/>
        <v>4.5600000000000005</v>
      </c>
      <c r="T261" s="9">
        <v>0.2</v>
      </c>
      <c r="U261" s="9">
        <v>71.84</v>
      </c>
    </row>
    <row r="262" spans="1:21" x14ac:dyDescent="0.25">
      <c r="A262" t="s">
        <v>242</v>
      </c>
      <c r="B262">
        <v>65090</v>
      </c>
      <c r="C262" s="11">
        <v>1751</v>
      </c>
      <c r="D262" s="48">
        <v>11.79</v>
      </c>
      <c r="E262" s="48">
        <v>5.31</v>
      </c>
      <c r="F262" s="56">
        <f t="shared" si="20"/>
        <v>0.11960421876698923</v>
      </c>
      <c r="G262" s="48">
        <v>0.11</v>
      </c>
      <c r="H262" s="48">
        <v>8.5299999999999994</v>
      </c>
      <c r="I262" s="48">
        <v>3.18</v>
      </c>
      <c r="J262" s="9">
        <v>26.93</v>
      </c>
      <c r="K262" s="44">
        <f t="shared" si="17"/>
        <v>2.2524334984367087</v>
      </c>
      <c r="L262" s="9">
        <v>91.97</v>
      </c>
      <c r="M262" s="9">
        <v>62.24</v>
      </c>
      <c r="N262" s="9">
        <v>2.0499999999999998</v>
      </c>
      <c r="O262" s="9">
        <v>1.35</v>
      </c>
      <c r="P262" s="9">
        <v>7.25</v>
      </c>
      <c r="Q262" s="9">
        <v>5.57</v>
      </c>
      <c r="R262" s="9">
        <v>0.34</v>
      </c>
      <c r="S262" s="73">
        <f t="shared" si="18"/>
        <v>6.91</v>
      </c>
      <c r="T262" s="9">
        <v>0</v>
      </c>
      <c r="U262" s="9">
        <v>103.78</v>
      </c>
    </row>
    <row r="263" spans="1:21" x14ac:dyDescent="0.25">
      <c r="A263" t="s">
        <v>253</v>
      </c>
      <c r="B263">
        <v>64782</v>
      </c>
      <c r="C263" s="11">
        <v>1302</v>
      </c>
      <c r="D263" s="48">
        <v>7.35</v>
      </c>
      <c r="E263" s="48">
        <v>6</v>
      </c>
      <c r="F263" s="56">
        <f t="shared" si="20"/>
        <v>4.5408105346804402E-2</v>
      </c>
      <c r="G263" s="48">
        <v>0.04</v>
      </c>
      <c r="H263" s="48">
        <v>6.59</v>
      </c>
      <c r="I263" s="48">
        <v>0.68</v>
      </c>
      <c r="J263" s="9">
        <v>9.2899999999999991</v>
      </c>
      <c r="K263" s="44">
        <f t="shared" si="17"/>
        <v>0.75680175578007336</v>
      </c>
      <c r="L263" s="9">
        <v>88.09</v>
      </c>
      <c r="M263" s="9">
        <v>91.03</v>
      </c>
      <c r="N263" s="9">
        <v>0.74</v>
      </c>
      <c r="O263" s="9">
        <v>0.98</v>
      </c>
      <c r="P263" s="9">
        <v>7.06</v>
      </c>
      <c r="Q263" s="9">
        <v>2.95</v>
      </c>
      <c r="R263" s="9">
        <v>1.56</v>
      </c>
      <c r="S263" s="73">
        <f t="shared" si="18"/>
        <v>5.5</v>
      </c>
      <c r="T263" s="9">
        <v>0</v>
      </c>
      <c r="U263" s="9">
        <v>76.77</v>
      </c>
    </row>
    <row r="264" spans="1:21" x14ac:dyDescent="0.25">
      <c r="A264" t="s">
        <v>249</v>
      </c>
      <c r="B264">
        <v>64462</v>
      </c>
      <c r="C264" s="11">
        <v>1052</v>
      </c>
      <c r="D264" s="48">
        <v>5.54</v>
      </c>
      <c r="E264" s="48">
        <v>3.24</v>
      </c>
      <c r="F264" s="56">
        <f t="shared" si="20"/>
        <v>2.0668274199104372E-2</v>
      </c>
      <c r="G264" s="48">
        <v>0.03</v>
      </c>
      <c r="H264" s="48">
        <v>4.96</v>
      </c>
      <c r="I264" s="48">
        <v>0.56000000000000005</v>
      </c>
      <c r="J264" s="9">
        <v>10.050000000000001</v>
      </c>
      <c r="K264" s="44">
        <f t="shared" si="17"/>
        <v>0.63790969750322124</v>
      </c>
      <c r="L264" s="9">
        <v>145.15</v>
      </c>
      <c r="M264" s="9">
        <v>65.22</v>
      </c>
      <c r="N264" s="9">
        <v>0.82</v>
      </c>
      <c r="O264" s="9">
        <v>0.65</v>
      </c>
      <c r="P264" s="9">
        <v>7.14</v>
      </c>
      <c r="Q264" s="9">
        <v>1.7</v>
      </c>
      <c r="R264" s="9">
        <v>0.25</v>
      </c>
      <c r="S264" s="73">
        <f t="shared" si="18"/>
        <v>6.89</v>
      </c>
      <c r="T264" s="9">
        <v>0.09</v>
      </c>
      <c r="U264" s="9">
        <v>89.57</v>
      </c>
    </row>
    <row r="265" spans="1:21" x14ac:dyDescent="0.25">
      <c r="A265" t="s">
        <v>254</v>
      </c>
      <c r="B265">
        <v>65091</v>
      </c>
      <c r="C265" s="11">
        <v>316</v>
      </c>
      <c r="D265" s="48">
        <v>0.63</v>
      </c>
      <c r="E265" s="48">
        <v>0.57999999999999996</v>
      </c>
      <c r="F265" s="56">
        <v>0</v>
      </c>
      <c r="G265" s="48">
        <v>0</v>
      </c>
      <c r="H265" s="48">
        <v>0.55000000000000004</v>
      </c>
      <c r="I265" s="48">
        <v>0.08</v>
      </c>
      <c r="J265" s="9">
        <v>12.33</v>
      </c>
      <c r="K265" s="44">
        <f t="shared" si="17"/>
        <v>0</v>
      </c>
      <c r="L265" s="9">
        <v>0</v>
      </c>
      <c r="M265" s="9">
        <v>105.92</v>
      </c>
      <c r="N265" s="9">
        <v>0</v>
      </c>
      <c r="O265" s="9">
        <v>0</v>
      </c>
      <c r="P265" s="9">
        <v>4.9400000000000004</v>
      </c>
      <c r="Q265" s="9">
        <v>0.06</v>
      </c>
      <c r="R265" s="9">
        <v>0</v>
      </c>
      <c r="S265" s="73">
        <f t="shared" si="18"/>
        <v>4.9400000000000004</v>
      </c>
      <c r="T265" s="9">
        <v>1.96</v>
      </c>
      <c r="U265" s="9">
        <v>54.07</v>
      </c>
    </row>
    <row r="266" spans="1:21" x14ac:dyDescent="0.25">
      <c r="A266" t="s">
        <v>266</v>
      </c>
      <c r="B266">
        <v>24921</v>
      </c>
      <c r="C266" s="11">
        <v>360846</v>
      </c>
      <c r="D266" s="48">
        <v>5717.61</v>
      </c>
      <c r="E266" s="48">
        <v>4669.87</v>
      </c>
      <c r="F266" s="56">
        <f t="shared" ref="F266:F276" si="21">G266/(L266/100)</f>
        <v>43.177672382342209</v>
      </c>
      <c r="G266" s="48">
        <v>23.67</v>
      </c>
      <c r="H266" s="48">
        <v>4984.6000000000004</v>
      </c>
      <c r="I266" s="48">
        <v>684.94</v>
      </c>
      <c r="J266" s="9">
        <v>11.97</v>
      </c>
      <c r="K266" s="44">
        <f t="shared" si="17"/>
        <v>0.92460116410825588</v>
      </c>
      <c r="L266" s="9">
        <v>54.82</v>
      </c>
      <c r="M266" s="9">
        <v>93.69</v>
      </c>
      <c r="N266" s="9">
        <v>0.51</v>
      </c>
      <c r="O266" s="9">
        <v>0.59</v>
      </c>
      <c r="P266" s="9">
        <v>5.76</v>
      </c>
      <c r="Q266" s="9">
        <v>4.55</v>
      </c>
      <c r="R266" s="9">
        <v>2.0299999999999998</v>
      </c>
      <c r="S266" s="73">
        <f t="shared" si="18"/>
        <v>3.73</v>
      </c>
      <c r="T266" s="9">
        <v>1.17</v>
      </c>
      <c r="U266" s="9">
        <v>50.01</v>
      </c>
    </row>
    <row r="267" spans="1:21" x14ac:dyDescent="0.25">
      <c r="A267" t="s">
        <v>267</v>
      </c>
      <c r="B267">
        <v>63829</v>
      </c>
      <c r="C267" s="11">
        <v>95280</v>
      </c>
      <c r="D267" s="48">
        <v>1573.77</v>
      </c>
      <c r="E267" s="48">
        <v>1357.06</v>
      </c>
      <c r="F267" s="56">
        <f t="shared" si="21"/>
        <v>8.9360430364614469</v>
      </c>
      <c r="G267" s="48">
        <v>2.99</v>
      </c>
      <c r="H267" s="48">
        <v>1407.26</v>
      </c>
      <c r="I267" s="48">
        <v>152.49</v>
      </c>
      <c r="J267" s="9">
        <v>9.68</v>
      </c>
      <c r="K267" s="44">
        <f t="shared" si="17"/>
        <v>0.65848547864217111</v>
      </c>
      <c r="L267" s="9">
        <v>33.46</v>
      </c>
      <c r="M267" s="9">
        <v>96.43</v>
      </c>
      <c r="N267" s="9">
        <v>0.22</v>
      </c>
      <c r="O267" s="9">
        <v>0.23</v>
      </c>
      <c r="P267" s="9">
        <v>5.27</v>
      </c>
      <c r="Q267" s="9">
        <v>4.67</v>
      </c>
      <c r="R267" s="9">
        <v>1.5</v>
      </c>
      <c r="S267" s="73">
        <f t="shared" si="18"/>
        <v>3.7699999999999996</v>
      </c>
      <c r="T267" s="9">
        <v>1.18</v>
      </c>
      <c r="U267" s="9">
        <v>53.68</v>
      </c>
    </row>
    <row r="268" spans="1:21" x14ac:dyDescent="0.25">
      <c r="A268" t="s">
        <v>268</v>
      </c>
      <c r="B268">
        <v>68210</v>
      </c>
      <c r="C268" s="11">
        <v>57730</v>
      </c>
      <c r="D268" s="48">
        <v>839.02</v>
      </c>
      <c r="E268" s="48">
        <v>579.37</v>
      </c>
      <c r="F268" s="56">
        <f t="shared" si="21"/>
        <v>1.9451170298627924</v>
      </c>
      <c r="G268" s="48">
        <v>2.41</v>
      </c>
      <c r="H268" s="48">
        <v>681.19</v>
      </c>
      <c r="I268" s="48">
        <v>66.2</v>
      </c>
      <c r="J268" s="9">
        <v>7.89</v>
      </c>
      <c r="K268" s="44">
        <f t="shared" si="17"/>
        <v>0.33572967703933448</v>
      </c>
      <c r="L268" s="9">
        <v>123.9</v>
      </c>
      <c r="M268" s="9">
        <v>85.05</v>
      </c>
      <c r="N268" s="9">
        <v>0.42</v>
      </c>
      <c r="O268" s="9">
        <v>0.2</v>
      </c>
      <c r="P268" s="9">
        <v>4.91</v>
      </c>
      <c r="Q268" s="9">
        <v>2.19</v>
      </c>
      <c r="R268" s="9">
        <v>2.02</v>
      </c>
      <c r="S268" s="73">
        <f t="shared" si="18"/>
        <v>2.89</v>
      </c>
      <c r="T268" s="9">
        <v>0.09</v>
      </c>
      <c r="U268" s="9">
        <v>57.12</v>
      </c>
    </row>
    <row r="269" spans="1:21" x14ac:dyDescent="0.25">
      <c r="A269" t="s">
        <v>258</v>
      </c>
      <c r="B269">
        <v>63272</v>
      </c>
      <c r="C269" s="11">
        <v>52083</v>
      </c>
      <c r="D269" s="48">
        <v>698.76</v>
      </c>
      <c r="E269" s="48">
        <v>488.76</v>
      </c>
      <c r="F269" s="56">
        <f t="shared" si="21"/>
        <v>3.3102516466813041</v>
      </c>
      <c r="G269" s="48">
        <v>3.92</v>
      </c>
      <c r="H269" s="48">
        <v>629.41999999999996</v>
      </c>
      <c r="I269" s="48">
        <v>65.02</v>
      </c>
      <c r="J269" s="9">
        <v>9.2899999999999991</v>
      </c>
      <c r="K269" s="44">
        <f t="shared" si="17"/>
        <v>0.67727548217556766</v>
      </c>
      <c r="L269" s="9">
        <v>118.42</v>
      </c>
      <c r="M269" s="9">
        <v>77.650000000000006</v>
      </c>
      <c r="N269" s="9">
        <v>0.8</v>
      </c>
      <c r="O269" s="9">
        <v>0.6</v>
      </c>
      <c r="P269" s="9">
        <v>6.41</v>
      </c>
      <c r="Q269" s="9">
        <v>4.8899999999999997</v>
      </c>
      <c r="R269" s="9">
        <v>1.27</v>
      </c>
      <c r="S269" s="73">
        <f t="shared" si="18"/>
        <v>5.1400000000000006</v>
      </c>
      <c r="T269" s="9">
        <v>1.07</v>
      </c>
      <c r="U269" s="9">
        <v>64.790000000000006</v>
      </c>
    </row>
    <row r="270" spans="1:21" x14ac:dyDescent="0.25">
      <c r="A270" t="s">
        <v>257</v>
      </c>
      <c r="B270">
        <v>60747</v>
      </c>
      <c r="C270" s="11">
        <v>25133</v>
      </c>
      <c r="D270" s="48">
        <v>611.28</v>
      </c>
      <c r="E270" s="48">
        <v>455.44</v>
      </c>
      <c r="F270" s="56">
        <f t="shared" si="21"/>
        <v>2.4240940254652301</v>
      </c>
      <c r="G270" s="48">
        <v>0.99</v>
      </c>
      <c r="H270" s="48">
        <v>485.3</v>
      </c>
      <c r="I270" s="48">
        <v>60.22</v>
      </c>
      <c r="J270" s="9">
        <v>9.85</v>
      </c>
      <c r="K270" s="44">
        <f t="shared" si="17"/>
        <v>0.53225321128254655</v>
      </c>
      <c r="L270" s="9">
        <v>40.840000000000003</v>
      </c>
      <c r="M270" s="9">
        <v>93.85</v>
      </c>
      <c r="N270" s="9">
        <v>0.22</v>
      </c>
      <c r="O270" s="9">
        <v>0.28999999999999998</v>
      </c>
      <c r="P270" s="9">
        <v>5.71</v>
      </c>
      <c r="Q270" s="9">
        <v>2.58</v>
      </c>
      <c r="R270" s="9">
        <v>2.5499999999999998</v>
      </c>
      <c r="S270" s="73">
        <f t="shared" si="18"/>
        <v>3.16</v>
      </c>
      <c r="T270" s="9">
        <v>0.22</v>
      </c>
      <c r="U270" s="9">
        <v>52.75</v>
      </c>
    </row>
    <row r="271" spans="1:21" x14ac:dyDescent="0.25">
      <c r="A271" t="s">
        <v>259</v>
      </c>
      <c r="B271">
        <v>65088</v>
      </c>
      <c r="C271" s="11">
        <v>24760</v>
      </c>
      <c r="D271" s="48">
        <v>430.36</v>
      </c>
      <c r="E271" s="48">
        <v>276.7</v>
      </c>
      <c r="F271" s="56">
        <f t="shared" si="21"/>
        <v>1.5555031817110536</v>
      </c>
      <c r="G271" s="48">
        <v>0.66</v>
      </c>
      <c r="H271" s="48">
        <v>389.49</v>
      </c>
      <c r="I271" s="48">
        <v>39.229999999999997</v>
      </c>
      <c r="J271" s="9">
        <v>9.11</v>
      </c>
      <c r="K271" s="44">
        <f t="shared" si="17"/>
        <v>0.56216233527685344</v>
      </c>
      <c r="L271" s="9">
        <v>42.43</v>
      </c>
      <c r="M271" s="9">
        <v>71.040000000000006</v>
      </c>
      <c r="N271" s="9">
        <v>0.24</v>
      </c>
      <c r="O271" s="9">
        <v>0.16</v>
      </c>
      <c r="P271" s="9">
        <v>5.62</v>
      </c>
      <c r="Q271" s="9">
        <v>2.7</v>
      </c>
      <c r="R271" s="9">
        <v>1.51</v>
      </c>
      <c r="S271" s="73">
        <f t="shared" si="18"/>
        <v>4.1100000000000003</v>
      </c>
      <c r="T271" s="9">
        <v>0.91</v>
      </c>
      <c r="U271" s="9">
        <v>57.21</v>
      </c>
    </row>
    <row r="272" spans="1:21" x14ac:dyDescent="0.25">
      <c r="A272" t="s">
        <v>263</v>
      </c>
      <c r="B272">
        <v>4746</v>
      </c>
      <c r="C272" s="11">
        <v>14966</v>
      </c>
      <c r="D272" s="48">
        <v>351.47</v>
      </c>
      <c r="E272" s="48">
        <v>226.91</v>
      </c>
      <c r="F272" s="56">
        <f t="shared" si="21"/>
        <v>0.86907765629380429</v>
      </c>
      <c r="G272" s="48">
        <v>0.31</v>
      </c>
      <c r="H272" s="48">
        <v>270.33999999999997</v>
      </c>
      <c r="I272" s="48">
        <v>41.6</v>
      </c>
      <c r="J272" s="9">
        <v>11.83</v>
      </c>
      <c r="K272" s="44">
        <f t="shared" si="17"/>
        <v>0.38300544546022841</v>
      </c>
      <c r="L272" s="9">
        <v>35.67</v>
      </c>
      <c r="M272" s="9">
        <v>83.94</v>
      </c>
      <c r="N272" s="9">
        <v>0.14000000000000001</v>
      </c>
      <c r="O272" s="9">
        <v>0.03</v>
      </c>
      <c r="P272" s="9">
        <v>4.84</v>
      </c>
      <c r="Q272" s="9">
        <v>1.68</v>
      </c>
      <c r="R272" s="9">
        <v>1.76</v>
      </c>
      <c r="S272" s="73">
        <f t="shared" si="18"/>
        <v>3.08</v>
      </c>
      <c r="T272" s="9">
        <v>0.31</v>
      </c>
      <c r="U272" s="9">
        <v>55.71</v>
      </c>
    </row>
    <row r="273" spans="1:21" x14ac:dyDescent="0.25">
      <c r="A273" t="s">
        <v>260</v>
      </c>
      <c r="B273">
        <v>65491</v>
      </c>
      <c r="C273" s="11">
        <v>13077</v>
      </c>
      <c r="D273" s="48">
        <v>259.18</v>
      </c>
      <c r="E273" s="48">
        <v>146.72999999999999</v>
      </c>
      <c r="F273" s="56">
        <f t="shared" si="21"/>
        <v>0.81837381203801474</v>
      </c>
      <c r="G273" s="48">
        <v>0.31</v>
      </c>
      <c r="H273" s="48">
        <v>239.57</v>
      </c>
      <c r="I273" s="48">
        <v>22.47</v>
      </c>
      <c r="J273" s="9">
        <v>8.67</v>
      </c>
      <c r="K273" s="44">
        <f t="shared" si="17"/>
        <v>0.55774130173653291</v>
      </c>
      <c r="L273" s="9">
        <v>37.880000000000003</v>
      </c>
      <c r="M273" s="9">
        <v>61.25</v>
      </c>
      <c r="N273" s="9">
        <v>0.21</v>
      </c>
      <c r="O273" s="9">
        <v>0.28999999999999998</v>
      </c>
      <c r="P273" s="9">
        <v>5.51</v>
      </c>
      <c r="Q273" s="9">
        <v>3.05</v>
      </c>
      <c r="R273" s="9">
        <v>0.99</v>
      </c>
      <c r="S273" s="73">
        <f t="shared" si="18"/>
        <v>4.5199999999999996</v>
      </c>
      <c r="T273" s="9">
        <v>0.85</v>
      </c>
      <c r="U273" s="9">
        <v>61.48</v>
      </c>
    </row>
    <row r="274" spans="1:21" x14ac:dyDescent="0.25">
      <c r="A274" t="s">
        <v>264</v>
      </c>
      <c r="B274">
        <v>66207</v>
      </c>
      <c r="C274" s="11">
        <v>3086</v>
      </c>
      <c r="D274" s="48">
        <v>61.79</v>
      </c>
      <c r="E274" s="48">
        <v>15.12</v>
      </c>
      <c r="F274" s="56">
        <f t="shared" si="21"/>
        <v>3.1397174254317109E-2</v>
      </c>
      <c r="G274" s="48">
        <v>0.01</v>
      </c>
      <c r="H274" s="48">
        <v>48.73</v>
      </c>
      <c r="I274" s="48">
        <v>12.92</v>
      </c>
      <c r="J274" s="9">
        <v>20.9</v>
      </c>
      <c r="K274" s="44">
        <f t="shared" si="17"/>
        <v>0.20765326887775865</v>
      </c>
      <c r="L274" s="9">
        <v>31.85</v>
      </c>
      <c r="M274" s="9">
        <v>31.03</v>
      </c>
      <c r="N274" s="9">
        <v>7.0000000000000007E-2</v>
      </c>
      <c r="O274" s="9">
        <v>0.2</v>
      </c>
      <c r="P274" s="9">
        <v>6.95</v>
      </c>
      <c r="Q274" s="9">
        <v>4.79</v>
      </c>
      <c r="R274" s="9">
        <v>1.53</v>
      </c>
      <c r="S274" s="73">
        <f t="shared" si="18"/>
        <v>5.42</v>
      </c>
      <c r="T274" s="9">
        <v>2.48</v>
      </c>
      <c r="U274" s="9">
        <v>32.81</v>
      </c>
    </row>
    <row r="275" spans="1:21" x14ac:dyDescent="0.25">
      <c r="A275" t="s">
        <v>265</v>
      </c>
      <c r="B275">
        <v>24816</v>
      </c>
      <c r="C275" s="11">
        <v>1730</v>
      </c>
      <c r="D275" s="48">
        <v>26.36</v>
      </c>
      <c r="E275" s="48">
        <v>11.87</v>
      </c>
      <c r="F275" s="56">
        <f t="shared" si="21"/>
        <v>3.0229746070133012E-2</v>
      </c>
      <c r="G275" s="48">
        <v>0.06</v>
      </c>
      <c r="H275" s="48">
        <v>23.28</v>
      </c>
      <c r="I275" s="48">
        <v>3.04</v>
      </c>
      <c r="J275" s="9">
        <v>11.51</v>
      </c>
      <c r="K275" s="44">
        <f t="shared" si="17"/>
        <v>0.25467351364897234</v>
      </c>
      <c r="L275" s="9">
        <v>198.48</v>
      </c>
      <c r="M275" s="9">
        <v>50.96</v>
      </c>
      <c r="N275" s="9">
        <v>0.49</v>
      </c>
      <c r="O275" s="9">
        <v>0.71</v>
      </c>
      <c r="P275" s="9">
        <v>6.48</v>
      </c>
      <c r="Q275" s="9">
        <v>3.47</v>
      </c>
      <c r="R275" s="9">
        <v>1.25</v>
      </c>
      <c r="S275" s="73">
        <f t="shared" si="18"/>
        <v>5.23</v>
      </c>
      <c r="T275" s="9">
        <v>0.86</v>
      </c>
      <c r="U275" s="9">
        <v>57.75</v>
      </c>
    </row>
    <row r="276" spans="1:21" x14ac:dyDescent="0.25">
      <c r="A276" t="s">
        <v>262</v>
      </c>
      <c r="B276">
        <v>12963</v>
      </c>
      <c r="C276" s="11">
        <v>1535</v>
      </c>
      <c r="D276" s="48">
        <v>13.34</v>
      </c>
      <c r="E276" s="48">
        <v>7.07</v>
      </c>
      <c r="F276" s="56">
        <f t="shared" si="21"/>
        <v>3.7653640300153307E-2</v>
      </c>
      <c r="G276" s="48">
        <v>0.14000000000000001</v>
      </c>
      <c r="H276" s="48">
        <v>12.3</v>
      </c>
      <c r="I276" s="48">
        <v>1.07</v>
      </c>
      <c r="J276" s="9">
        <v>7.98</v>
      </c>
      <c r="K276" s="44">
        <f t="shared" si="17"/>
        <v>0.53258331400499725</v>
      </c>
      <c r="L276" s="9">
        <v>371.81</v>
      </c>
      <c r="M276" s="9">
        <v>57.43</v>
      </c>
      <c r="N276" s="9">
        <v>2.0299999999999998</v>
      </c>
      <c r="O276" s="9">
        <v>-0.02</v>
      </c>
      <c r="P276" s="9">
        <v>6.23</v>
      </c>
      <c r="Q276" s="9">
        <v>4.4000000000000004</v>
      </c>
      <c r="R276" s="9">
        <v>0.08</v>
      </c>
      <c r="S276" s="73">
        <f t="shared" si="18"/>
        <v>6.15</v>
      </c>
      <c r="T276" s="9">
        <v>1.62</v>
      </c>
      <c r="U276" s="9">
        <v>71.209999999999994</v>
      </c>
    </row>
    <row r="277" spans="1:21" x14ac:dyDescent="0.25">
      <c r="A277" t="s">
        <v>261</v>
      </c>
      <c r="B277">
        <v>17793</v>
      </c>
      <c r="C277" s="11">
        <v>1212</v>
      </c>
      <c r="D277" s="48">
        <v>6.87</v>
      </c>
      <c r="E277" s="48">
        <v>4.3600000000000003</v>
      </c>
      <c r="F277" s="56">
        <v>0</v>
      </c>
      <c r="G277" s="48">
        <v>0</v>
      </c>
      <c r="H277" s="48">
        <v>6.29</v>
      </c>
      <c r="I277" s="48">
        <v>0.59</v>
      </c>
      <c r="J277" s="9">
        <v>8.5500000000000007</v>
      </c>
      <c r="K277" s="44">
        <f t="shared" si="17"/>
        <v>0</v>
      </c>
      <c r="L277" s="9">
        <v>0</v>
      </c>
      <c r="M277" s="9">
        <v>69.34</v>
      </c>
      <c r="N277" s="9">
        <v>0</v>
      </c>
      <c r="O277" s="9">
        <v>0.05</v>
      </c>
      <c r="P277" s="9">
        <v>5.55</v>
      </c>
      <c r="Q277" s="9">
        <v>5.27</v>
      </c>
      <c r="R277" s="9">
        <v>2.54</v>
      </c>
      <c r="S277" s="73">
        <f t="shared" si="18"/>
        <v>3.01</v>
      </c>
      <c r="T277" s="9">
        <v>0</v>
      </c>
      <c r="U277" s="9">
        <v>65.25</v>
      </c>
    </row>
    <row r="278" spans="1:21" x14ac:dyDescent="0.25">
      <c r="A278" t="s">
        <v>270</v>
      </c>
      <c r="B278">
        <v>4281</v>
      </c>
      <c r="C278" s="11">
        <v>49037</v>
      </c>
      <c r="D278" s="48">
        <v>1075.48</v>
      </c>
      <c r="E278" s="48">
        <v>750.98</v>
      </c>
      <c r="F278" s="56">
        <f t="shared" ref="F278:F325" si="22">G278/(L278/100)</f>
        <v>7.0969434605798236</v>
      </c>
      <c r="G278" s="48">
        <v>5.41</v>
      </c>
      <c r="H278" s="48">
        <v>942.43</v>
      </c>
      <c r="I278" s="48">
        <v>113.28</v>
      </c>
      <c r="J278" s="9">
        <v>10.53</v>
      </c>
      <c r="K278" s="44">
        <f t="shared" si="17"/>
        <v>0.9450242963301051</v>
      </c>
      <c r="L278" s="9">
        <v>76.23</v>
      </c>
      <c r="M278" s="9">
        <v>79.680000000000007</v>
      </c>
      <c r="N278" s="9">
        <v>0.72</v>
      </c>
      <c r="O278" s="9">
        <v>0.21</v>
      </c>
      <c r="P278" s="9">
        <v>5.39</v>
      </c>
      <c r="Q278" s="9">
        <v>3.16</v>
      </c>
      <c r="R278" s="9">
        <v>2.27</v>
      </c>
      <c r="S278" s="73">
        <f t="shared" si="18"/>
        <v>3.1199999999999997</v>
      </c>
      <c r="T278" s="9">
        <v>0.22</v>
      </c>
      <c r="U278" s="9">
        <v>58.24</v>
      </c>
    </row>
    <row r="279" spans="1:21" x14ac:dyDescent="0.25">
      <c r="A279" t="s">
        <v>297</v>
      </c>
      <c r="B279">
        <v>14565</v>
      </c>
      <c r="C279" s="11">
        <v>40967</v>
      </c>
      <c r="D279" s="48">
        <v>792.75</v>
      </c>
      <c r="E279" s="48">
        <v>611.07000000000005</v>
      </c>
      <c r="F279" s="56">
        <f t="shared" si="22"/>
        <v>2.1321216357916808</v>
      </c>
      <c r="G279" s="48">
        <v>3.05</v>
      </c>
      <c r="H279" s="48">
        <v>707.61</v>
      </c>
      <c r="I279" s="48">
        <v>61.54</v>
      </c>
      <c r="J279" s="9">
        <v>7.76</v>
      </c>
      <c r="K279" s="44">
        <f t="shared" si="17"/>
        <v>0.34891610384926125</v>
      </c>
      <c r="L279" s="9">
        <v>143.05000000000001</v>
      </c>
      <c r="M279" s="9">
        <v>86.36</v>
      </c>
      <c r="N279" s="9">
        <v>0.5</v>
      </c>
      <c r="O279" s="9">
        <v>0.35</v>
      </c>
      <c r="P279" s="9">
        <v>6.27</v>
      </c>
      <c r="Q279" s="9">
        <v>4.46</v>
      </c>
      <c r="R279" s="9">
        <v>2.27</v>
      </c>
      <c r="S279" s="73">
        <f t="shared" si="18"/>
        <v>3.9999999999999996</v>
      </c>
      <c r="T279" s="9">
        <v>0.59</v>
      </c>
      <c r="U279" s="9">
        <v>57.49</v>
      </c>
    </row>
    <row r="280" spans="1:21" x14ac:dyDescent="0.25">
      <c r="A280" t="s">
        <v>299</v>
      </c>
      <c r="B280">
        <v>63377</v>
      </c>
      <c r="C280" s="11">
        <v>37150</v>
      </c>
      <c r="D280" s="48">
        <v>678.3</v>
      </c>
      <c r="E280" s="48">
        <v>499.37</v>
      </c>
      <c r="F280" s="56">
        <f t="shared" si="22"/>
        <v>2.6332288401253918</v>
      </c>
      <c r="G280" s="48">
        <v>5.04</v>
      </c>
      <c r="H280" s="48">
        <v>616.62</v>
      </c>
      <c r="I280" s="48">
        <v>75.22</v>
      </c>
      <c r="J280" s="9">
        <v>11.09</v>
      </c>
      <c r="K280" s="44">
        <f t="shared" si="17"/>
        <v>0.52731017885042986</v>
      </c>
      <c r="L280" s="9">
        <v>191.4</v>
      </c>
      <c r="M280" s="9">
        <v>80.989999999999995</v>
      </c>
      <c r="N280" s="9">
        <v>1.01</v>
      </c>
      <c r="O280" s="9">
        <v>0.64</v>
      </c>
      <c r="P280" s="9">
        <v>6.3</v>
      </c>
      <c r="Q280" s="9">
        <v>3.25</v>
      </c>
      <c r="R280" s="9">
        <v>2.33</v>
      </c>
      <c r="S280" s="73">
        <f t="shared" si="18"/>
        <v>3.9699999999999998</v>
      </c>
      <c r="T280" s="9">
        <v>0.14000000000000001</v>
      </c>
      <c r="U280" s="9">
        <v>54.57</v>
      </c>
    </row>
    <row r="281" spans="1:21" x14ac:dyDescent="0.25">
      <c r="A281" t="s">
        <v>312</v>
      </c>
      <c r="B281">
        <v>8486</v>
      </c>
      <c r="C281" s="11">
        <v>39424</v>
      </c>
      <c r="D281" s="48">
        <v>606.73</v>
      </c>
      <c r="E281" s="48">
        <v>459.65</v>
      </c>
      <c r="F281" s="56">
        <f t="shared" si="22"/>
        <v>1.7931609674728939</v>
      </c>
      <c r="G281" s="48">
        <v>1.72</v>
      </c>
      <c r="H281" s="48">
        <v>512.09</v>
      </c>
      <c r="I281" s="48">
        <v>49.35</v>
      </c>
      <c r="J281" s="9">
        <v>8.1300000000000008</v>
      </c>
      <c r="K281" s="44">
        <f t="shared" si="17"/>
        <v>0.3901144278196223</v>
      </c>
      <c r="L281" s="9">
        <v>95.92</v>
      </c>
      <c r="M281" s="9">
        <v>89.76</v>
      </c>
      <c r="N281" s="9">
        <v>0.37</v>
      </c>
      <c r="O281" s="9">
        <v>0.18</v>
      </c>
      <c r="P281" s="9">
        <v>5.51</v>
      </c>
      <c r="Q281" s="9">
        <v>4.63</v>
      </c>
      <c r="R281" s="9">
        <v>2.0099999999999998</v>
      </c>
      <c r="S281" s="73">
        <f t="shared" si="18"/>
        <v>3.5</v>
      </c>
      <c r="T281" s="9">
        <v>0.12</v>
      </c>
      <c r="U281" s="9">
        <v>66.25</v>
      </c>
    </row>
    <row r="282" spans="1:21" x14ac:dyDescent="0.25">
      <c r="A282" t="s">
        <v>284</v>
      </c>
      <c r="B282">
        <v>68038</v>
      </c>
      <c r="C282" s="11">
        <v>30856</v>
      </c>
      <c r="D282" s="48">
        <v>564.94000000000005</v>
      </c>
      <c r="E282" s="48">
        <v>424.58</v>
      </c>
      <c r="F282" s="56">
        <f t="shared" si="22"/>
        <v>3.5195103289977046</v>
      </c>
      <c r="G282" s="48">
        <v>1.84</v>
      </c>
      <c r="H282" s="48">
        <v>518.17999999999995</v>
      </c>
      <c r="I282" s="48">
        <v>41.41</v>
      </c>
      <c r="J282" s="9">
        <v>7.33</v>
      </c>
      <c r="K282" s="44">
        <f t="shared" si="17"/>
        <v>0.8289392644490331</v>
      </c>
      <c r="L282" s="9">
        <v>52.28</v>
      </c>
      <c r="M282" s="9">
        <v>81.94</v>
      </c>
      <c r="N282" s="9">
        <v>0.43</v>
      </c>
      <c r="O282" s="9">
        <v>0.15</v>
      </c>
      <c r="P282" s="9">
        <v>5.6</v>
      </c>
      <c r="Q282" s="9">
        <v>2.1800000000000002</v>
      </c>
      <c r="R282" s="9">
        <v>1.63</v>
      </c>
      <c r="S282" s="73">
        <f t="shared" si="18"/>
        <v>3.9699999999999998</v>
      </c>
      <c r="T282" s="9">
        <v>0.57999999999999996</v>
      </c>
      <c r="U282" s="9">
        <v>63.28</v>
      </c>
    </row>
    <row r="283" spans="1:21" x14ac:dyDescent="0.25">
      <c r="A283" t="s">
        <v>315</v>
      </c>
      <c r="B283">
        <v>63133</v>
      </c>
      <c r="C283" s="11">
        <v>31191</v>
      </c>
      <c r="D283" s="48">
        <v>498.03</v>
      </c>
      <c r="E283" s="48">
        <v>404.59</v>
      </c>
      <c r="F283" s="56">
        <f t="shared" si="22"/>
        <v>2.1104903786468037</v>
      </c>
      <c r="G283" s="48">
        <v>1.36</v>
      </c>
      <c r="H283" s="48">
        <v>385.23</v>
      </c>
      <c r="I283" s="48">
        <v>47.19</v>
      </c>
      <c r="J283" s="9">
        <v>9.48</v>
      </c>
      <c r="K283" s="44">
        <f t="shared" si="17"/>
        <v>0.52163681224123282</v>
      </c>
      <c r="L283" s="9">
        <v>64.44</v>
      </c>
      <c r="M283" s="9">
        <v>105.02</v>
      </c>
      <c r="N283" s="9">
        <v>0.34</v>
      </c>
      <c r="O283" s="9">
        <v>0.16</v>
      </c>
      <c r="P283" s="9">
        <v>5.13</v>
      </c>
      <c r="Q283" s="9">
        <v>3.28</v>
      </c>
      <c r="R283" s="9">
        <v>1.67</v>
      </c>
      <c r="S283" s="73">
        <f t="shared" si="18"/>
        <v>3.46</v>
      </c>
      <c r="T283" s="9">
        <v>0.23</v>
      </c>
      <c r="U283" s="9">
        <v>69.84</v>
      </c>
    </row>
    <row r="284" spans="1:21" x14ac:dyDescent="0.25">
      <c r="A284" t="s">
        <v>311</v>
      </c>
      <c r="B284">
        <v>10794</v>
      </c>
      <c r="C284" s="11">
        <v>30625</v>
      </c>
      <c r="D284" s="48">
        <v>471.46</v>
      </c>
      <c r="E284" s="48">
        <v>365.06</v>
      </c>
      <c r="F284" s="56">
        <f t="shared" si="22"/>
        <v>1.1859838274932615</v>
      </c>
      <c r="G284" s="48">
        <v>1.32</v>
      </c>
      <c r="H284" s="48">
        <v>417.46</v>
      </c>
      <c r="I284" s="48">
        <v>51.91</v>
      </c>
      <c r="J284" s="9">
        <v>11.01</v>
      </c>
      <c r="K284" s="44">
        <f t="shared" si="17"/>
        <v>0.32487367213424134</v>
      </c>
      <c r="L284" s="9">
        <v>111.3</v>
      </c>
      <c r="M284" s="9">
        <v>87.45</v>
      </c>
      <c r="N284" s="9">
        <v>0.36</v>
      </c>
      <c r="O284" s="9">
        <v>0.13</v>
      </c>
      <c r="P284" s="9">
        <v>5.85</v>
      </c>
      <c r="Q284" s="9">
        <v>4.1500000000000004</v>
      </c>
      <c r="R284" s="9">
        <v>2.29</v>
      </c>
      <c r="S284" s="73">
        <f t="shared" si="18"/>
        <v>3.5599999999999996</v>
      </c>
      <c r="T284" s="9">
        <v>0.7</v>
      </c>
      <c r="U284" s="9">
        <v>54.06</v>
      </c>
    </row>
    <row r="285" spans="1:21" x14ac:dyDescent="0.25">
      <c r="A285" t="s">
        <v>280</v>
      </c>
      <c r="B285">
        <v>9500</v>
      </c>
      <c r="C285" s="11">
        <v>22307</v>
      </c>
      <c r="D285" s="48">
        <v>444.47</v>
      </c>
      <c r="E285" s="48">
        <v>249.07</v>
      </c>
      <c r="F285" s="56">
        <f t="shared" si="22"/>
        <v>1.8682710576314125</v>
      </c>
      <c r="G285" s="48">
        <v>3.54</v>
      </c>
      <c r="H285" s="48">
        <v>398.65</v>
      </c>
      <c r="I285" s="48">
        <v>41.59</v>
      </c>
      <c r="J285" s="9">
        <v>9.36</v>
      </c>
      <c r="K285" s="44">
        <f t="shared" si="17"/>
        <v>0.75009879055342377</v>
      </c>
      <c r="L285" s="9">
        <v>189.48</v>
      </c>
      <c r="M285" s="9">
        <v>62.48</v>
      </c>
      <c r="N285" s="9">
        <v>1.42</v>
      </c>
      <c r="O285" s="9">
        <v>0.13</v>
      </c>
      <c r="P285" s="9">
        <v>5.61</v>
      </c>
      <c r="Q285" s="9">
        <v>2.75</v>
      </c>
      <c r="R285" s="9">
        <v>2.0099999999999998</v>
      </c>
      <c r="S285" s="73">
        <f t="shared" si="18"/>
        <v>3.6000000000000005</v>
      </c>
      <c r="T285" s="9">
        <v>0.72</v>
      </c>
      <c r="U285" s="9">
        <v>49.01</v>
      </c>
    </row>
    <row r="286" spans="1:21" x14ac:dyDescent="0.25">
      <c r="A286" t="s">
        <v>281</v>
      </c>
      <c r="B286">
        <v>11144</v>
      </c>
      <c r="C286" s="11">
        <v>27278</v>
      </c>
      <c r="D286" s="48">
        <v>429.23</v>
      </c>
      <c r="E286" s="48">
        <v>343.56</v>
      </c>
      <c r="F286" s="56">
        <f t="shared" si="22"/>
        <v>2.1980949843468993</v>
      </c>
      <c r="G286" s="48">
        <v>3.3</v>
      </c>
      <c r="H286" s="48">
        <v>381.44</v>
      </c>
      <c r="I286" s="48">
        <v>46.54</v>
      </c>
      <c r="J286" s="9">
        <v>10.84</v>
      </c>
      <c r="K286" s="44">
        <f t="shared" si="17"/>
        <v>0.63979944823230273</v>
      </c>
      <c r="L286" s="9">
        <v>150.13</v>
      </c>
      <c r="M286" s="9">
        <v>90.07</v>
      </c>
      <c r="N286" s="9">
        <v>0.96</v>
      </c>
      <c r="O286" s="9">
        <v>0.23</v>
      </c>
      <c r="P286" s="9">
        <v>5.35</v>
      </c>
      <c r="Q286" s="9">
        <v>4.88</v>
      </c>
      <c r="R286" s="9">
        <v>2.2799999999999998</v>
      </c>
      <c r="S286" s="73">
        <f t="shared" si="18"/>
        <v>3.07</v>
      </c>
      <c r="T286" s="9">
        <v>0.63</v>
      </c>
      <c r="U286" s="9">
        <v>51.84</v>
      </c>
    </row>
    <row r="287" spans="1:21" x14ac:dyDescent="0.25">
      <c r="A287" t="s">
        <v>279</v>
      </c>
      <c r="B287">
        <v>63828</v>
      </c>
      <c r="C287" s="11">
        <v>34840</v>
      </c>
      <c r="D287" s="48">
        <v>417.73</v>
      </c>
      <c r="E287" s="48">
        <v>289.68</v>
      </c>
      <c r="F287" s="56">
        <f t="shared" si="22"/>
        <v>2.9331003494757861</v>
      </c>
      <c r="G287" s="48">
        <v>2.35</v>
      </c>
      <c r="H287" s="48">
        <v>372.58</v>
      </c>
      <c r="I287" s="48">
        <v>43.92</v>
      </c>
      <c r="J287" s="9">
        <v>10.49</v>
      </c>
      <c r="K287" s="44">
        <f t="shared" si="17"/>
        <v>1.0125311894075484</v>
      </c>
      <c r="L287" s="9">
        <v>80.12</v>
      </c>
      <c r="M287" s="9">
        <v>77.75</v>
      </c>
      <c r="N287" s="9">
        <v>0.81</v>
      </c>
      <c r="O287" s="9">
        <v>0.54</v>
      </c>
      <c r="P287" s="9">
        <v>5.53</v>
      </c>
      <c r="Q287" s="9">
        <v>4.5199999999999996</v>
      </c>
      <c r="R287" s="9">
        <v>1.6</v>
      </c>
      <c r="S287" s="73">
        <f t="shared" si="18"/>
        <v>3.93</v>
      </c>
      <c r="T287" s="9">
        <v>0.75</v>
      </c>
      <c r="U287" s="9">
        <v>68.02</v>
      </c>
    </row>
    <row r="288" spans="1:21" x14ac:dyDescent="0.25">
      <c r="A288" t="s">
        <v>285</v>
      </c>
      <c r="B288">
        <v>67993</v>
      </c>
      <c r="C288" s="11">
        <v>30773</v>
      </c>
      <c r="D288" s="48">
        <v>378.32</v>
      </c>
      <c r="E288" s="48">
        <v>290.51</v>
      </c>
      <c r="F288" s="56">
        <f t="shared" si="22"/>
        <v>1.9142670157068062</v>
      </c>
      <c r="G288" s="48">
        <v>1.17</v>
      </c>
      <c r="H288" s="48">
        <v>335.7</v>
      </c>
      <c r="I288" s="48">
        <v>36.06</v>
      </c>
      <c r="J288" s="9">
        <v>9.52</v>
      </c>
      <c r="K288" s="44">
        <f t="shared" si="17"/>
        <v>0.65893326071625979</v>
      </c>
      <c r="L288" s="9">
        <v>61.12</v>
      </c>
      <c r="M288" s="9">
        <v>86.54</v>
      </c>
      <c r="N288" s="9">
        <v>0.4</v>
      </c>
      <c r="O288" s="9">
        <v>0.34</v>
      </c>
      <c r="P288" s="9">
        <v>5.68</v>
      </c>
      <c r="Q288" s="9">
        <v>4.2300000000000004</v>
      </c>
      <c r="R288" s="9">
        <v>0.87</v>
      </c>
      <c r="S288" s="73">
        <f t="shared" si="18"/>
        <v>4.8099999999999996</v>
      </c>
      <c r="T288" s="9">
        <v>0.74</v>
      </c>
      <c r="U288" s="9">
        <v>79.22</v>
      </c>
    </row>
    <row r="289" spans="1:21" x14ac:dyDescent="0.25">
      <c r="A289" t="s">
        <v>269</v>
      </c>
      <c r="B289">
        <v>15619</v>
      </c>
      <c r="C289" s="11">
        <v>17222</v>
      </c>
      <c r="D289" s="48">
        <v>370.97</v>
      </c>
      <c r="E289" s="48">
        <v>294.05</v>
      </c>
      <c r="F289" s="44">
        <f t="shared" si="22"/>
        <v>1.7627616599338964</v>
      </c>
      <c r="G289" s="48">
        <v>1.92</v>
      </c>
      <c r="H289" s="48">
        <v>328.97</v>
      </c>
      <c r="I289" s="48">
        <v>40.36</v>
      </c>
      <c r="J289" s="9">
        <v>10.87</v>
      </c>
      <c r="K289" s="44">
        <f t="shared" si="17"/>
        <v>0.59947684405165658</v>
      </c>
      <c r="L289" s="9">
        <v>108.92</v>
      </c>
      <c r="M289" s="9">
        <v>89.38</v>
      </c>
      <c r="N289" s="9">
        <v>0.65</v>
      </c>
      <c r="O289" s="9">
        <v>0.09</v>
      </c>
      <c r="P289" s="9">
        <v>6.14</v>
      </c>
      <c r="Q289" s="9">
        <v>4.84</v>
      </c>
      <c r="R289" s="9">
        <v>1.98</v>
      </c>
      <c r="S289" s="73">
        <f t="shared" si="18"/>
        <v>4.16</v>
      </c>
      <c r="T289" s="9">
        <v>1.03</v>
      </c>
      <c r="U289" s="9">
        <v>54.25</v>
      </c>
    </row>
    <row r="290" spans="1:21" x14ac:dyDescent="0.25">
      <c r="A290" t="s">
        <v>306</v>
      </c>
      <c r="B290">
        <v>68442</v>
      </c>
      <c r="C290" s="11">
        <v>20756</v>
      </c>
      <c r="D290" s="48">
        <v>364.35</v>
      </c>
      <c r="E290" s="48">
        <v>269.23</v>
      </c>
      <c r="F290" s="56">
        <f t="shared" si="22"/>
        <v>1.6229712858926344</v>
      </c>
      <c r="G290" s="48">
        <v>2.99</v>
      </c>
      <c r="H290" s="48">
        <v>329.13</v>
      </c>
      <c r="I290" s="48">
        <v>27.19</v>
      </c>
      <c r="J290" s="9">
        <v>7.46</v>
      </c>
      <c r="K290" s="44">
        <f t="shared" si="17"/>
        <v>0.60281962853048854</v>
      </c>
      <c r="L290" s="9">
        <v>184.23</v>
      </c>
      <c r="M290" s="9">
        <v>81.8</v>
      </c>
      <c r="N290" s="9">
        <v>1.1100000000000001</v>
      </c>
      <c r="O290" s="9">
        <v>0.52</v>
      </c>
      <c r="P290" s="9">
        <v>6.16</v>
      </c>
      <c r="Q290" s="9">
        <v>3.49</v>
      </c>
      <c r="R290" s="9">
        <v>2.06</v>
      </c>
      <c r="S290" s="73">
        <f t="shared" si="18"/>
        <v>4.0999999999999996</v>
      </c>
      <c r="T290" s="9">
        <v>0.44</v>
      </c>
      <c r="U290" s="9">
        <v>55.79</v>
      </c>
    </row>
    <row r="291" spans="1:21" x14ac:dyDescent="0.25">
      <c r="A291" t="s">
        <v>305</v>
      </c>
      <c r="B291">
        <v>2645</v>
      </c>
      <c r="C291" s="11">
        <v>19374</v>
      </c>
      <c r="D291" s="48">
        <v>325.44</v>
      </c>
      <c r="E291" s="48">
        <v>218.36</v>
      </c>
      <c r="F291" s="56">
        <f t="shared" si="22"/>
        <v>1.5719315895372235</v>
      </c>
      <c r="G291" s="48">
        <v>1.25</v>
      </c>
      <c r="H291" s="48">
        <v>272.92</v>
      </c>
      <c r="I291" s="48">
        <v>50.51</v>
      </c>
      <c r="J291" s="9">
        <v>15.5</v>
      </c>
      <c r="K291" s="44">
        <f t="shared" ref="K291:K325" si="23">(F291/E291)*100</f>
        <v>0.71988074259810553</v>
      </c>
      <c r="L291" s="9">
        <v>79.52</v>
      </c>
      <c r="M291" s="9">
        <v>80.010000000000005</v>
      </c>
      <c r="N291" s="9">
        <v>0.56999999999999995</v>
      </c>
      <c r="O291" s="9">
        <v>0.36</v>
      </c>
      <c r="P291" s="9">
        <v>5.87</v>
      </c>
      <c r="Q291" s="9">
        <v>4.97</v>
      </c>
      <c r="R291" s="9">
        <v>1.91</v>
      </c>
      <c r="S291" s="73">
        <f t="shared" ref="S291:S354" si="24">+P291-R291</f>
        <v>3.96</v>
      </c>
      <c r="T291" s="9">
        <v>1.73</v>
      </c>
      <c r="U291" s="9">
        <v>46.01</v>
      </c>
    </row>
    <row r="292" spans="1:21" x14ac:dyDescent="0.25">
      <c r="A292" t="s">
        <v>282</v>
      </c>
      <c r="B292">
        <v>68563</v>
      </c>
      <c r="C292" s="11">
        <v>22994</v>
      </c>
      <c r="D292" s="48">
        <v>289.36</v>
      </c>
      <c r="E292" s="48">
        <v>243.97</v>
      </c>
      <c r="F292" s="56">
        <f t="shared" si="22"/>
        <v>3.1939605110336822</v>
      </c>
      <c r="G292" s="48">
        <v>1.1000000000000001</v>
      </c>
      <c r="H292" s="48">
        <v>259.41000000000003</v>
      </c>
      <c r="I292" s="48">
        <v>28.13</v>
      </c>
      <c r="J292" s="9">
        <v>9.67</v>
      </c>
      <c r="K292" s="44">
        <f t="shared" si="23"/>
        <v>1.3091611718791991</v>
      </c>
      <c r="L292" s="9">
        <v>34.44</v>
      </c>
      <c r="M292" s="9">
        <v>94.05</v>
      </c>
      <c r="N292" s="9">
        <v>0.45</v>
      </c>
      <c r="O292" s="9">
        <v>0.24</v>
      </c>
      <c r="P292" s="9">
        <v>5.8</v>
      </c>
      <c r="Q292" s="9">
        <v>6.06</v>
      </c>
      <c r="R292" s="9">
        <v>2.54</v>
      </c>
      <c r="S292" s="73">
        <f t="shared" si="24"/>
        <v>3.26</v>
      </c>
      <c r="T292" s="9">
        <v>0.24</v>
      </c>
      <c r="U292" s="9">
        <v>66.7</v>
      </c>
    </row>
    <row r="293" spans="1:21" x14ac:dyDescent="0.25">
      <c r="A293" t="s">
        <v>303</v>
      </c>
      <c r="B293">
        <v>4261</v>
      </c>
      <c r="C293" s="11">
        <v>14300</v>
      </c>
      <c r="D293" s="48">
        <v>262.5</v>
      </c>
      <c r="E293" s="48">
        <v>184.7</v>
      </c>
      <c r="F293" s="56">
        <f t="shared" si="22"/>
        <v>2.185130916735682</v>
      </c>
      <c r="G293" s="48">
        <v>3.43</v>
      </c>
      <c r="H293" s="48">
        <v>226.87</v>
      </c>
      <c r="I293" s="48">
        <v>33.229999999999997</v>
      </c>
      <c r="J293" s="9">
        <v>12.63</v>
      </c>
      <c r="K293" s="44">
        <f t="shared" si="23"/>
        <v>1.1830703393263033</v>
      </c>
      <c r="L293" s="9">
        <v>156.97</v>
      </c>
      <c r="M293" s="9">
        <v>81.41</v>
      </c>
      <c r="N293" s="9">
        <v>1.86</v>
      </c>
      <c r="O293" s="9">
        <v>0.3</v>
      </c>
      <c r="P293" s="9">
        <v>6.3</v>
      </c>
      <c r="Q293" s="9">
        <v>2.94</v>
      </c>
      <c r="R293" s="9">
        <v>2.2400000000000002</v>
      </c>
      <c r="S293" s="73">
        <f t="shared" si="24"/>
        <v>4.0599999999999996</v>
      </c>
      <c r="T293" s="9">
        <v>0</v>
      </c>
      <c r="U293" s="9">
        <v>68.150000000000006</v>
      </c>
    </row>
    <row r="294" spans="1:21" x14ac:dyDescent="0.25">
      <c r="A294" t="s">
        <v>300</v>
      </c>
      <c r="B294">
        <v>10898</v>
      </c>
      <c r="C294" s="11">
        <v>15792</v>
      </c>
      <c r="D294" s="48">
        <v>261.24</v>
      </c>
      <c r="E294" s="48">
        <v>208.71</v>
      </c>
      <c r="F294" s="56">
        <f t="shared" si="22"/>
        <v>0.97483161999291035</v>
      </c>
      <c r="G294" s="48">
        <v>0.55000000000000004</v>
      </c>
      <c r="H294" s="48">
        <v>228.62</v>
      </c>
      <c r="I294" s="48">
        <v>28.07</v>
      </c>
      <c r="J294" s="9">
        <v>10.72</v>
      </c>
      <c r="K294" s="44">
        <f t="shared" si="23"/>
        <v>0.46707470652719574</v>
      </c>
      <c r="L294" s="9">
        <v>56.42</v>
      </c>
      <c r="M294" s="9">
        <v>91.29</v>
      </c>
      <c r="N294" s="9">
        <v>0.27</v>
      </c>
      <c r="O294" s="9">
        <v>0.21</v>
      </c>
      <c r="P294" s="9">
        <v>5.12</v>
      </c>
      <c r="Q294" s="9">
        <v>2.71</v>
      </c>
      <c r="R294" s="9">
        <v>1.41</v>
      </c>
      <c r="S294" s="73">
        <f t="shared" si="24"/>
        <v>3.71</v>
      </c>
      <c r="T294" s="9">
        <v>0.24</v>
      </c>
      <c r="U294" s="9">
        <v>72.95</v>
      </c>
    </row>
    <row r="295" spans="1:21" x14ac:dyDescent="0.25">
      <c r="A295" t="s">
        <v>271</v>
      </c>
      <c r="B295">
        <v>10939</v>
      </c>
      <c r="C295" s="11">
        <v>15690</v>
      </c>
      <c r="D295" s="48">
        <v>259.62</v>
      </c>
      <c r="E295" s="48">
        <v>173.22</v>
      </c>
      <c r="F295" s="56">
        <f t="shared" si="22"/>
        <v>0.60317460317460314</v>
      </c>
      <c r="G295" s="48">
        <v>0.38</v>
      </c>
      <c r="H295" s="48">
        <v>237.97</v>
      </c>
      <c r="I295" s="48">
        <v>21.24</v>
      </c>
      <c r="J295" s="9">
        <v>8.18</v>
      </c>
      <c r="K295" s="44">
        <f t="shared" si="23"/>
        <v>0.3482130257329426</v>
      </c>
      <c r="L295" s="9">
        <v>63</v>
      </c>
      <c r="M295" s="9">
        <v>72.790000000000006</v>
      </c>
      <c r="N295" s="9">
        <v>0.22</v>
      </c>
      <c r="O295" s="9">
        <v>0.24</v>
      </c>
      <c r="P295" s="9">
        <v>5.55</v>
      </c>
      <c r="Q295" s="9">
        <v>3.04</v>
      </c>
      <c r="R295" s="9">
        <v>2</v>
      </c>
      <c r="S295" s="73">
        <f t="shared" si="24"/>
        <v>3.55</v>
      </c>
      <c r="T295" s="9">
        <v>0.48</v>
      </c>
      <c r="U295" s="9">
        <v>55.6</v>
      </c>
    </row>
    <row r="296" spans="1:21" x14ac:dyDescent="0.25">
      <c r="A296" t="s">
        <v>304</v>
      </c>
      <c r="B296">
        <v>9349</v>
      </c>
      <c r="C296" s="11">
        <v>11514</v>
      </c>
      <c r="D296" s="48">
        <v>257.39</v>
      </c>
      <c r="E296" s="48">
        <v>107.75</v>
      </c>
      <c r="F296" s="56">
        <f t="shared" si="22"/>
        <v>0.49379742261833065</v>
      </c>
      <c r="G296" s="48">
        <v>0.82</v>
      </c>
      <c r="H296" s="48">
        <v>214.06</v>
      </c>
      <c r="I296" s="48">
        <v>41.15</v>
      </c>
      <c r="J296" s="9">
        <v>15.99</v>
      </c>
      <c r="K296" s="44">
        <f t="shared" si="23"/>
        <v>0.45828067064346234</v>
      </c>
      <c r="L296" s="9">
        <v>166.06</v>
      </c>
      <c r="M296" s="9">
        <v>50.33</v>
      </c>
      <c r="N296" s="9">
        <v>0.76</v>
      </c>
      <c r="O296" s="9">
        <v>0.16</v>
      </c>
      <c r="P296" s="9">
        <v>6.38</v>
      </c>
      <c r="Q296" s="9">
        <v>4.03</v>
      </c>
      <c r="R296" s="9">
        <v>2.44</v>
      </c>
      <c r="S296" s="73">
        <f t="shared" si="24"/>
        <v>3.94</v>
      </c>
      <c r="T296" s="9">
        <v>1.51</v>
      </c>
      <c r="U296" s="9">
        <v>36.75</v>
      </c>
    </row>
    <row r="297" spans="1:21" x14ac:dyDescent="0.25">
      <c r="A297" t="s">
        <v>294</v>
      </c>
      <c r="B297">
        <v>2644</v>
      </c>
      <c r="C297" s="11">
        <v>18254</v>
      </c>
      <c r="D297" s="48">
        <v>252.88</v>
      </c>
      <c r="E297" s="48">
        <v>111.2</v>
      </c>
      <c r="F297" s="56">
        <f t="shared" si="22"/>
        <v>0.37386215864759426</v>
      </c>
      <c r="G297" s="48">
        <v>0.23</v>
      </c>
      <c r="H297" s="48">
        <v>229.32</v>
      </c>
      <c r="I297" s="48">
        <v>22.48</v>
      </c>
      <c r="J297" s="9">
        <v>8.8800000000000008</v>
      </c>
      <c r="K297" s="44">
        <f t="shared" si="23"/>
        <v>0.33620697720107395</v>
      </c>
      <c r="L297" s="9">
        <v>61.52</v>
      </c>
      <c r="M297" s="9">
        <v>48.49</v>
      </c>
      <c r="N297" s="9">
        <v>0.21</v>
      </c>
      <c r="O297" s="9">
        <v>0.13</v>
      </c>
      <c r="P297" s="9">
        <v>5.09</v>
      </c>
      <c r="Q297" s="9">
        <v>2.54</v>
      </c>
      <c r="R297" s="9">
        <v>1.4</v>
      </c>
      <c r="S297" s="73">
        <f t="shared" si="24"/>
        <v>3.69</v>
      </c>
      <c r="T297" s="9">
        <v>0.49</v>
      </c>
      <c r="U297" s="9">
        <v>60.73</v>
      </c>
    </row>
    <row r="298" spans="1:21" x14ac:dyDescent="0.25">
      <c r="A298" t="s">
        <v>314</v>
      </c>
      <c r="B298">
        <v>10100</v>
      </c>
      <c r="C298" s="11">
        <v>12738</v>
      </c>
      <c r="D298" s="48">
        <v>238.73</v>
      </c>
      <c r="E298" s="48">
        <v>201.52</v>
      </c>
      <c r="F298" s="56">
        <f t="shared" si="22"/>
        <v>3.8305789646492281</v>
      </c>
      <c r="G298" s="48">
        <v>3.5</v>
      </c>
      <c r="H298" s="48">
        <v>217.31</v>
      </c>
      <c r="I298" s="48">
        <v>25.77</v>
      </c>
      <c r="J298" s="9">
        <v>10.72</v>
      </c>
      <c r="K298" s="44">
        <f t="shared" si="23"/>
        <v>1.9008430749549561</v>
      </c>
      <c r="L298" s="9">
        <v>91.37</v>
      </c>
      <c r="M298" s="9">
        <v>92.73</v>
      </c>
      <c r="N298" s="9">
        <v>1.74</v>
      </c>
      <c r="O298" s="9">
        <v>0.43</v>
      </c>
      <c r="P298" s="9">
        <v>6.19</v>
      </c>
      <c r="Q298" s="9">
        <v>3.64</v>
      </c>
      <c r="R298" s="9">
        <v>2.0499999999999998</v>
      </c>
      <c r="S298" s="73">
        <f t="shared" si="24"/>
        <v>4.1400000000000006</v>
      </c>
      <c r="T298" s="9">
        <v>1.0900000000000001</v>
      </c>
      <c r="U298" s="9">
        <v>57.23</v>
      </c>
    </row>
    <row r="299" spans="1:21" x14ac:dyDescent="0.25">
      <c r="A299" t="s">
        <v>309</v>
      </c>
      <c r="B299">
        <v>4118</v>
      </c>
      <c r="C299" s="11">
        <v>13016</v>
      </c>
      <c r="D299" s="48">
        <v>223.06</v>
      </c>
      <c r="E299" s="48">
        <v>142.16999999999999</v>
      </c>
      <c r="F299" s="56">
        <f t="shared" si="22"/>
        <v>0.54512215389729091</v>
      </c>
      <c r="G299" s="48">
        <v>1.64</v>
      </c>
      <c r="H299" s="48">
        <v>200.26</v>
      </c>
      <c r="I299" s="48">
        <v>19.41</v>
      </c>
      <c r="J299" s="9">
        <v>8.6999999999999993</v>
      </c>
      <c r="K299" s="44">
        <f t="shared" si="23"/>
        <v>0.38342980509058938</v>
      </c>
      <c r="L299" s="9">
        <v>300.85000000000002</v>
      </c>
      <c r="M299" s="9">
        <v>70.989999999999995</v>
      </c>
      <c r="N299" s="9">
        <v>1.1499999999999999</v>
      </c>
      <c r="O299" s="9">
        <v>0.25</v>
      </c>
      <c r="P299" s="9">
        <v>6.05</v>
      </c>
      <c r="Q299" s="9">
        <v>3.13</v>
      </c>
      <c r="R299" s="9">
        <v>2.15</v>
      </c>
      <c r="S299" s="73">
        <f t="shared" si="24"/>
        <v>3.9</v>
      </c>
      <c r="T299" s="9">
        <v>0.35</v>
      </c>
      <c r="U299" s="9">
        <v>55.75</v>
      </c>
    </row>
    <row r="300" spans="1:21" x14ac:dyDescent="0.25">
      <c r="A300" t="s">
        <v>302</v>
      </c>
      <c r="B300">
        <v>11253</v>
      </c>
      <c r="C300" s="11">
        <v>16604</v>
      </c>
      <c r="D300" s="48">
        <v>209.7</v>
      </c>
      <c r="E300" s="48">
        <v>168.66</v>
      </c>
      <c r="F300" s="56">
        <f t="shared" si="22"/>
        <v>1.2669683257918551</v>
      </c>
      <c r="G300" s="48">
        <v>3.5</v>
      </c>
      <c r="H300" s="48">
        <v>184.79</v>
      </c>
      <c r="I300" s="48">
        <v>17.36</v>
      </c>
      <c r="J300" s="9">
        <v>8.27</v>
      </c>
      <c r="K300" s="44">
        <f t="shared" si="23"/>
        <v>0.75119668314470245</v>
      </c>
      <c r="L300" s="9">
        <v>276.25</v>
      </c>
      <c r="M300" s="9">
        <v>91.27</v>
      </c>
      <c r="N300" s="9">
        <v>2.0699999999999998</v>
      </c>
      <c r="O300" s="9">
        <v>0.4</v>
      </c>
      <c r="P300" s="9">
        <v>6.19</v>
      </c>
      <c r="Q300" s="9">
        <v>4.26</v>
      </c>
      <c r="R300" s="9">
        <v>1.69</v>
      </c>
      <c r="S300" s="73">
        <f t="shared" si="24"/>
        <v>4.5</v>
      </c>
      <c r="T300" s="9">
        <v>0.04</v>
      </c>
      <c r="U300" s="9">
        <v>71.260000000000005</v>
      </c>
    </row>
    <row r="301" spans="1:21" x14ac:dyDescent="0.25">
      <c r="A301" t="s">
        <v>295</v>
      </c>
      <c r="B301">
        <v>17398</v>
      </c>
      <c r="C301" s="11">
        <v>14094</v>
      </c>
      <c r="D301" s="48">
        <v>196.56</v>
      </c>
      <c r="E301" s="48">
        <v>130.19999999999999</v>
      </c>
      <c r="F301" s="56">
        <f t="shared" si="22"/>
        <v>0.3910323253388947</v>
      </c>
      <c r="G301" s="48">
        <v>1.8</v>
      </c>
      <c r="H301" s="48">
        <v>173.93</v>
      </c>
      <c r="I301" s="48">
        <v>21.14</v>
      </c>
      <c r="J301" s="9">
        <v>10.75</v>
      </c>
      <c r="K301" s="44">
        <f t="shared" si="23"/>
        <v>0.3003320471112863</v>
      </c>
      <c r="L301" s="9">
        <v>460.32</v>
      </c>
      <c r="M301" s="9">
        <v>74.849999999999994</v>
      </c>
      <c r="N301" s="9">
        <v>1.38</v>
      </c>
      <c r="O301" s="9">
        <v>0.14000000000000001</v>
      </c>
      <c r="P301" s="9">
        <v>6.67</v>
      </c>
      <c r="Q301" s="9">
        <v>4.12</v>
      </c>
      <c r="R301" s="9">
        <v>1.23</v>
      </c>
      <c r="S301" s="73">
        <f t="shared" si="24"/>
        <v>5.4399999999999995</v>
      </c>
      <c r="T301" s="9">
        <v>1.52</v>
      </c>
      <c r="U301" s="9">
        <v>59.29</v>
      </c>
    </row>
    <row r="302" spans="1:21" x14ac:dyDescent="0.25">
      <c r="A302" t="s">
        <v>293</v>
      </c>
      <c r="B302">
        <v>13190</v>
      </c>
      <c r="C302" s="11">
        <v>10314</v>
      </c>
      <c r="D302" s="48">
        <v>190.72</v>
      </c>
      <c r="E302" s="48">
        <v>97.68</v>
      </c>
      <c r="F302" s="56">
        <f t="shared" si="22"/>
        <v>0.71301247771836007</v>
      </c>
      <c r="G302" s="48">
        <v>0.36</v>
      </c>
      <c r="H302" s="48">
        <v>169.04</v>
      </c>
      <c r="I302" s="48">
        <v>21.07</v>
      </c>
      <c r="J302" s="9">
        <v>11.05</v>
      </c>
      <c r="K302" s="44">
        <f t="shared" si="23"/>
        <v>0.72994725401142502</v>
      </c>
      <c r="L302" s="9">
        <v>50.49</v>
      </c>
      <c r="M302" s="9">
        <v>57.79</v>
      </c>
      <c r="N302" s="9">
        <v>0.37</v>
      </c>
      <c r="O302" s="9">
        <v>0.09</v>
      </c>
      <c r="P302" s="9">
        <v>5.28</v>
      </c>
      <c r="Q302" s="9">
        <v>4.7699999999999996</v>
      </c>
      <c r="R302" s="9">
        <v>1.79</v>
      </c>
      <c r="S302" s="73">
        <f t="shared" si="24"/>
        <v>3.49</v>
      </c>
      <c r="T302" s="9">
        <v>1.08</v>
      </c>
      <c r="U302" s="9">
        <v>50.07</v>
      </c>
    </row>
    <row r="303" spans="1:21" x14ac:dyDescent="0.25">
      <c r="A303" t="s">
        <v>308</v>
      </c>
      <c r="B303">
        <v>68324</v>
      </c>
      <c r="C303" s="11">
        <v>9196</v>
      </c>
      <c r="D303" s="48">
        <v>183.86</v>
      </c>
      <c r="E303" s="48">
        <v>151.18</v>
      </c>
      <c r="F303" s="56">
        <f t="shared" si="22"/>
        <v>0.47309284447072741</v>
      </c>
      <c r="G303" s="48">
        <v>0.24</v>
      </c>
      <c r="H303" s="48">
        <v>165.35</v>
      </c>
      <c r="I303" s="48">
        <v>18.190000000000001</v>
      </c>
      <c r="J303" s="9">
        <v>9.9</v>
      </c>
      <c r="K303" s="44">
        <f t="shared" si="23"/>
        <v>0.31293348622220363</v>
      </c>
      <c r="L303" s="9">
        <v>50.73</v>
      </c>
      <c r="M303" s="9">
        <v>91.43</v>
      </c>
      <c r="N303" s="9">
        <v>0.16</v>
      </c>
      <c r="O303" s="9">
        <v>0.05</v>
      </c>
      <c r="P303" s="9">
        <v>4.8099999999999996</v>
      </c>
      <c r="Q303" s="9">
        <v>5.29</v>
      </c>
      <c r="R303" s="9">
        <v>1.94</v>
      </c>
      <c r="S303" s="73">
        <f t="shared" si="24"/>
        <v>2.8699999999999997</v>
      </c>
      <c r="T303" s="9">
        <v>0.7</v>
      </c>
      <c r="U303" s="9">
        <v>54.15</v>
      </c>
    </row>
    <row r="304" spans="1:21" x14ac:dyDescent="0.25">
      <c r="A304" t="s">
        <v>310</v>
      </c>
      <c r="B304">
        <v>8936</v>
      </c>
      <c r="C304" s="11">
        <v>12382</v>
      </c>
      <c r="D304" s="48">
        <v>171.35</v>
      </c>
      <c r="E304" s="48">
        <v>152.16</v>
      </c>
      <c r="F304" s="56">
        <f t="shared" si="22"/>
        <v>0.63942307692307698</v>
      </c>
      <c r="G304" s="48">
        <v>1.33</v>
      </c>
      <c r="H304" s="48">
        <v>132.34</v>
      </c>
      <c r="I304" s="48">
        <v>22.87</v>
      </c>
      <c r="J304" s="9">
        <v>13.34</v>
      </c>
      <c r="K304" s="44">
        <f t="shared" si="23"/>
        <v>0.42023072878751117</v>
      </c>
      <c r="L304" s="9">
        <v>208</v>
      </c>
      <c r="M304" s="9">
        <v>114.97</v>
      </c>
      <c r="N304" s="9">
        <v>0.88</v>
      </c>
      <c r="O304" s="9">
        <v>0.16</v>
      </c>
      <c r="P304" s="9">
        <v>5.65</v>
      </c>
      <c r="Q304" s="9">
        <v>3.75</v>
      </c>
      <c r="R304" s="9">
        <v>1.56</v>
      </c>
      <c r="S304" s="73">
        <f t="shared" si="24"/>
        <v>4.09</v>
      </c>
      <c r="T304" s="9">
        <v>1.71</v>
      </c>
      <c r="U304" s="9">
        <v>49.58</v>
      </c>
    </row>
    <row r="305" spans="1:21" x14ac:dyDescent="0.25">
      <c r="A305" t="s">
        <v>286</v>
      </c>
      <c r="B305">
        <v>15159</v>
      </c>
      <c r="C305" s="11">
        <v>10060</v>
      </c>
      <c r="D305" s="48">
        <v>136.02000000000001</v>
      </c>
      <c r="E305" s="48">
        <v>63.6</v>
      </c>
      <c r="F305" s="56">
        <f t="shared" si="22"/>
        <v>0.62945171442769587</v>
      </c>
      <c r="G305" s="48">
        <v>0.38</v>
      </c>
      <c r="H305" s="48">
        <v>118.62</v>
      </c>
      <c r="I305" s="48">
        <v>16.93</v>
      </c>
      <c r="J305" s="9">
        <v>12.44</v>
      </c>
      <c r="K305" s="44">
        <f t="shared" si="23"/>
        <v>0.98970395350266649</v>
      </c>
      <c r="L305" s="9">
        <v>60.37</v>
      </c>
      <c r="M305" s="9">
        <v>53.62</v>
      </c>
      <c r="N305" s="9">
        <v>0.6</v>
      </c>
      <c r="O305" s="9">
        <v>0.39</v>
      </c>
      <c r="P305" s="9">
        <v>6.3</v>
      </c>
      <c r="Q305" s="9">
        <v>3.46</v>
      </c>
      <c r="R305" s="9">
        <v>0.85</v>
      </c>
      <c r="S305" s="73">
        <f t="shared" si="24"/>
        <v>5.45</v>
      </c>
      <c r="T305" s="9">
        <v>1.1299999999999999</v>
      </c>
      <c r="U305" s="9">
        <v>63.22</v>
      </c>
    </row>
    <row r="306" spans="1:21" x14ac:dyDescent="0.25">
      <c r="A306" t="s">
        <v>275</v>
      </c>
      <c r="B306">
        <v>6936</v>
      </c>
      <c r="C306" s="11">
        <v>5291</v>
      </c>
      <c r="D306" s="48">
        <v>135.91</v>
      </c>
      <c r="E306" s="48">
        <v>37.409999999999997</v>
      </c>
      <c r="F306" s="56">
        <f t="shared" si="22"/>
        <v>0.1271186440677966</v>
      </c>
      <c r="G306" s="48">
        <v>0.15</v>
      </c>
      <c r="H306" s="48">
        <v>116.45</v>
      </c>
      <c r="I306" s="48">
        <v>19.18</v>
      </c>
      <c r="J306" s="9">
        <v>14.12</v>
      </c>
      <c r="K306" s="44">
        <f t="shared" si="23"/>
        <v>0.3397985674092398</v>
      </c>
      <c r="L306" s="9">
        <v>118</v>
      </c>
      <c r="M306" s="9">
        <v>32.119999999999997</v>
      </c>
      <c r="N306" s="9">
        <v>0.4</v>
      </c>
      <c r="O306" s="9">
        <v>-0.01</v>
      </c>
      <c r="P306" s="9">
        <v>4.12</v>
      </c>
      <c r="Q306" s="9">
        <v>2.94</v>
      </c>
      <c r="R306" s="9">
        <v>1.96</v>
      </c>
      <c r="S306" s="73">
        <f t="shared" si="24"/>
        <v>2.16</v>
      </c>
      <c r="T306" s="9">
        <v>1.52</v>
      </c>
      <c r="U306" s="9">
        <v>61.61</v>
      </c>
    </row>
    <row r="307" spans="1:21" x14ac:dyDescent="0.25">
      <c r="A307" t="s">
        <v>292</v>
      </c>
      <c r="B307">
        <v>17362</v>
      </c>
      <c r="C307" s="11">
        <v>6517</v>
      </c>
      <c r="D307" s="48">
        <v>127.49</v>
      </c>
      <c r="E307" s="48">
        <v>98.65</v>
      </c>
      <c r="F307" s="56">
        <f t="shared" si="22"/>
        <v>0.23874687008676412</v>
      </c>
      <c r="G307" s="48">
        <v>0.41</v>
      </c>
      <c r="H307" s="48">
        <v>112</v>
      </c>
      <c r="I307" s="48">
        <v>14.75</v>
      </c>
      <c r="J307" s="9">
        <v>11.57</v>
      </c>
      <c r="K307" s="44">
        <f t="shared" si="23"/>
        <v>0.24201405989535135</v>
      </c>
      <c r="L307" s="9">
        <v>171.73</v>
      </c>
      <c r="M307" s="9">
        <v>88.08</v>
      </c>
      <c r="N307" s="9">
        <v>0.42</v>
      </c>
      <c r="O307" s="9">
        <v>0.03</v>
      </c>
      <c r="P307" s="9">
        <v>6.13</v>
      </c>
      <c r="Q307" s="9">
        <v>3.29</v>
      </c>
      <c r="R307" s="9">
        <v>2.2000000000000002</v>
      </c>
      <c r="S307" s="73">
        <f t="shared" si="24"/>
        <v>3.9299999999999997</v>
      </c>
      <c r="T307" s="9">
        <v>1.46</v>
      </c>
      <c r="U307" s="9">
        <v>46.7</v>
      </c>
    </row>
    <row r="308" spans="1:21" x14ac:dyDescent="0.25">
      <c r="A308" t="s">
        <v>289</v>
      </c>
      <c r="B308">
        <v>15328</v>
      </c>
      <c r="C308" s="11">
        <v>11010</v>
      </c>
      <c r="D308" s="48">
        <v>122.46</v>
      </c>
      <c r="E308" s="48">
        <v>77.260000000000005</v>
      </c>
      <c r="F308" s="56">
        <f t="shared" si="22"/>
        <v>0.11975330818513863</v>
      </c>
      <c r="G308" s="48">
        <v>0.2</v>
      </c>
      <c r="H308" s="48">
        <v>107.64</v>
      </c>
      <c r="I308" s="48">
        <v>14.28</v>
      </c>
      <c r="J308" s="9">
        <v>11.66</v>
      </c>
      <c r="K308" s="44">
        <f t="shared" si="23"/>
        <v>0.15500039889352657</v>
      </c>
      <c r="L308" s="9">
        <v>167.01</v>
      </c>
      <c r="M308" s="9">
        <v>71.78</v>
      </c>
      <c r="N308" s="9">
        <v>0.25</v>
      </c>
      <c r="O308" s="9">
        <v>0.08</v>
      </c>
      <c r="P308" s="9">
        <v>5.55</v>
      </c>
      <c r="Q308" s="9">
        <v>4.32</v>
      </c>
      <c r="R308" s="9">
        <v>0.85</v>
      </c>
      <c r="S308" s="73">
        <f t="shared" si="24"/>
        <v>4.7</v>
      </c>
      <c r="T308" s="9">
        <v>1.33</v>
      </c>
      <c r="U308" s="9">
        <v>62.68</v>
      </c>
    </row>
    <row r="309" spans="1:21" x14ac:dyDescent="0.25">
      <c r="A309" t="s">
        <v>313</v>
      </c>
      <c r="B309">
        <v>1133</v>
      </c>
      <c r="C309" s="11">
        <v>8280</v>
      </c>
      <c r="D309" s="48">
        <v>119.42</v>
      </c>
      <c r="E309" s="48">
        <v>78.12</v>
      </c>
      <c r="F309" s="56">
        <f t="shared" si="22"/>
        <v>0.30825390387345364</v>
      </c>
      <c r="G309" s="48">
        <v>0.76</v>
      </c>
      <c r="H309" s="48">
        <v>106.36</v>
      </c>
      <c r="I309" s="48">
        <v>12.26</v>
      </c>
      <c r="J309" s="9">
        <v>10.26</v>
      </c>
      <c r="K309" s="44">
        <f t="shared" si="23"/>
        <v>0.39459025073406756</v>
      </c>
      <c r="L309" s="9">
        <v>246.55</v>
      </c>
      <c r="M309" s="9">
        <v>73.45</v>
      </c>
      <c r="N309" s="9">
        <v>0.97</v>
      </c>
      <c r="O309" s="9">
        <v>0.28999999999999998</v>
      </c>
      <c r="P309" s="9">
        <v>5.44</v>
      </c>
      <c r="Q309" s="9">
        <v>4.8600000000000003</v>
      </c>
      <c r="R309" s="9">
        <v>1.1599999999999999</v>
      </c>
      <c r="S309" s="73">
        <f t="shared" si="24"/>
        <v>4.28</v>
      </c>
      <c r="T309" s="9">
        <v>0.36</v>
      </c>
      <c r="U309" s="9">
        <v>73.11</v>
      </c>
    </row>
    <row r="310" spans="1:21" x14ac:dyDescent="0.25">
      <c r="A310" t="s">
        <v>278</v>
      </c>
      <c r="B310">
        <v>62976</v>
      </c>
      <c r="C310" s="11">
        <v>7965</v>
      </c>
      <c r="D310" s="48">
        <v>119.3</v>
      </c>
      <c r="E310" s="48">
        <v>50.57</v>
      </c>
      <c r="F310" s="56">
        <f t="shared" si="22"/>
        <v>0.35339851572623393</v>
      </c>
      <c r="G310" s="48">
        <v>0.3</v>
      </c>
      <c r="H310" s="48">
        <v>105.35</v>
      </c>
      <c r="I310" s="48">
        <v>12.95</v>
      </c>
      <c r="J310" s="9">
        <v>10.85</v>
      </c>
      <c r="K310" s="44">
        <f t="shared" si="23"/>
        <v>0.69883036528818254</v>
      </c>
      <c r="L310" s="9">
        <v>84.89</v>
      </c>
      <c r="M310" s="9">
        <v>48.01</v>
      </c>
      <c r="N310" s="9">
        <v>0.6</v>
      </c>
      <c r="O310" s="9">
        <v>0.32</v>
      </c>
      <c r="P310" s="9">
        <v>6.3</v>
      </c>
      <c r="Q310" s="9">
        <v>3.25</v>
      </c>
      <c r="R310" s="9">
        <v>1.1000000000000001</v>
      </c>
      <c r="S310" s="73">
        <f t="shared" si="24"/>
        <v>5.1999999999999993</v>
      </c>
      <c r="T310" s="9">
        <v>1.0900000000000001</v>
      </c>
      <c r="U310" s="9">
        <v>58.15</v>
      </c>
    </row>
    <row r="311" spans="1:21" x14ac:dyDescent="0.25">
      <c r="A311" t="s">
        <v>274</v>
      </c>
      <c r="B311">
        <v>9327</v>
      </c>
      <c r="C311" s="11">
        <v>9089</v>
      </c>
      <c r="D311" s="48">
        <v>109.33</v>
      </c>
      <c r="E311" s="48">
        <v>71.67</v>
      </c>
      <c r="F311" s="56">
        <f t="shared" si="22"/>
        <v>0.54561988481357981</v>
      </c>
      <c r="G311" s="48">
        <v>0.18</v>
      </c>
      <c r="H311" s="48">
        <v>98.13</v>
      </c>
      <c r="I311" s="48">
        <v>10.199999999999999</v>
      </c>
      <c r="J311" s="9">
        <v>9.33</v>
      </c>
      <c r="K311" s="44">
        <f t="shared" si="23"/>
        <v>0.7612946627788193</v>
      </c>
      <c r="L311" s="9">
        <v>32.99</v>
      </c>
      <c r="M311" s="9">
        <v>73.040000000000006</v>
      </c>
      <c r="N311" s="9">
        <v>0.25</v>
      </c>
      <c r="O311" s="9">
        <v>0.23</v>
      </c>
      <c r="P311" s="9">
        <v>5.49</v>
      </c>
      <c r="Q311" s="9">
        <v>3.02</v>
      </c>
      <c r="R311" s="9">
        <v>1.18</v>
      </c>
      <c r="S311" s="73">
        <f t="shared" si="24"/>
        <v>4.3100000000000005</v>
      </c>
      <c r="T311" s="9">
        <v>0.57999999999999996</v>
      </c>
      <c r="U311" s="9">
        <v>68.84</v>
      </c>
    </row>
    <row r="312" spans="1:21" x14ac:dyDescent="0.25">
      <c r="A312" t="s">
        <v>272</v>
      </c>
      <c r="B312">
        <v>13682</v>
      </c>
      <c r="C312" s="11">
        <v>8629</v>
      </c>
      <c r="D312" s="48">
        <v>108.34</v>
      </c>
      <c r="E312" s="48">
        <v>73.86</v>
      </c>
      <c r="F312" s="56">
        <f t="shared" si="22"/>
        <v>0.35959463877084014</v>
      </c>
      <c r="G312" s="48">
        <v>0.22</v>
      </c>
      <c r="H312" s="48">
        <v>97.02</v>
      </c>
      <c r="I312" s="48">
        <v>11</v>
      </c>
      <c r="J312" s="9">
        <v>10.16</v>
      </c>
      <c r="K312" s="44">
        <f t="shared" si="23"/>
        <v>0.48685978712542666</v>
      </c>
      <c r="L312" s="9">
        <v>61.18</v>
      </c>
      <c r="M312" s="9">
        <v>76.13</v>
      </c>
      <c r="N312" s="9">
        <v>0.3</v>
      </c>
      <c r="O312" s="9">
        <v>0.17</v>
      </c>
      <c r="P312" s="9">
        <v>6.11</v>
      </c>
      <c r="Q312" s="9">
        <v>4.5199999999999996</v>
      </c>
      <c r="R312" s="9">
        <v>1.98</v>
      </c>
      <c r="S312" s="73">
        <f t="shared" si="24"/>
        <v>4.1300000000000008</v>
      </c>
      <c r="T312" s="9">
        <v>0.94</v>
      </c>
      <c r="U312" s="9">
        <v>58.7</v>
      </c>
    </row>
    <row r="313" spans="1:21" x14ac:dyDescent="0.25">
      <c r="A313" t="s">
        <v>277</v>
      </c>
      <c r="B313">
        <v>63447</v>
      </c>
      <c r="C313" s="11">
        <v>12651</v>
      </c>
      <c r="D313" s="48">
        <v>107</v>
      </c>
      <c r="E313" s="48">
        <v>87.86</v>
      </c>
      <c r="F313" s="56">
        <f t="shared" si="22"/>
        <v>0.95328884652049573</v>
      </c>
      <c r="G313" s="48">
        <v>1.2</v>
      </c>
      <c r="H313" s="48">
        <v>94.86</v>
      </c>
      <c r="I313" s="48">
        <v>11.25</v>
      </c>
      <c r="J313" s="9">
        <v>10.51</v>
      </c>
      <c r="K313" s="44">
        <f t="shared" si="23"/>
        <v>1.0850089307085087</v>
      </c>
      <c r="L313" s="9">
        <v>125.88</v>
      </c>
      <c r="M313" s="9">
        <v>92.62</v>
      </c>
      <c r="N313" s="9">
        <v>1.36</v>
      </c>
      <c r="O313" s="9">
        <v>1.01</v>
      </c>
      <c r="P313" s="9">
        <v>7.1</v>
      </c>
      <c r="Q313" s="9">
        <v>4.22</v>
      </c>
      <c r="R313" s="9">
        <v>1.58</v>
      </c>
      <c r="S313" s="73">
        <f t="shared" si="24"/>
        <v>5.52</v>
      </c>
      <c r="T313" s="9">
        <v>1.04</v>
      </c>
      <c r="U313" s="9">
        <v>61.46</v>
      </c>
    </row>
    <row r="314" spans="1:21" x14ac:dyDescent="0.25">
      <c r="A314" t="s">
        <v>290</v>
      </c>
      <c r="B314">
        <v>9348</v>
      </c>
      <c r="C314" s="11">
        <v>8038</v>
      </c>
      <c r="D314" s="48">
        <v>100.59</v>
      </c>
      <c r="E314" s="48">
        <v>73.86</v>
      </c>
      <c r="F314" s="56">
        <f t="shared" si="22"/>
        <v>0.32723387204487775</v>
      </c>
      <c r="G314" s="48">
        <v>0.49</v>
      </c>
      <c r="H314" s="48">
        <v>84.6</v>
      </c>
      <c r="I314" s="48">
        <v>15.91</v>
      </c>
      <c r="J314" s="9">
        <v>15.81</v>
      </c>
      <c r="K314" s="44">
        <f t="shared" si="23"/>
        <v>0.44304613057795528</v>
      </c>
      <c r="L314" s="9">
        <v>149.74</v>
      </c>
      <c r="M314" s="9">
        <v>87.31</v>
      </c>
      <c r="N314" s="9">
        <v>0.66</v>
      </c>
      <c r="O314" s="9">
        <v>0.35</v>
      </c>
      <c r="P314" s="9">
        <v>6.43</v>
      </c>
      <c r="Q314" s="9">
        <v>2.54</v>
      </c>
      <c r="R314" s="9">
        <v>1.02</v>
      </c>
      <c r="S314" s="73">
        <f t="shared" si="24"/>
        <v>5.41</v>
      </c>
      <c r="T314" s="9">
        <v>1.34</v>
      </c>
      <c r="U314" s="9">
        <v>59.26</v>
      </c>
    </row>
    <row r="315" spans="1:21" x14ac:dyDescent="0.25">
      <c r="A315" t="s">
        <v>291</v>
      </c>
      <c r="B315">
        <v>9943</v>
      </c>
      <c r="C315" s="11">
        <v>9597</v>
      </c>
      <c r="D315" s="48">
        <v>95.92</v>
      </c>
      <c r="E315" s="48">
        <v>83.01</v>
      </c>
      <c r="F315" s="56">
        <f t="shared" si="22"/>
        <v>1.7396520695860829</v>
      </c>
      <c r="G315" s="48">
        <v>0.87</v>
      </c>
      <c r="H315" s="48">
        <v>82.76</v>
      </c>
      <c r="I315" s="48">
        <v>13.75</v>
      </c>
      <c r="J315" s="9">
        <v>14.33</v>
      </c>
      <c r="K315" s="44">
        <f t="shared" si="23"/>
        <v>2.0957138532539243</v>
      </c>
      <c r="L315" s="9">
        <v>50.01</v>
      </c>
      <c r="M315" s="9">
        <v>100.31</v>
      </c>
      <c r="N315" s="9">
        <v>1.05</v>
      </c>
      <c r="O315" s="9">
        <v>0.37</v>
      </c>
      <c r="P315" s="9">
        <v>6.06</v>
      </c>
      <c r="Q315" s="9">
        <v>5.37</v>
      </c>
      <c r="R315" s="9">
        <v>1.1599999999999999</v>
      </c>
      <c r="S315" s="73">
        <f t="shared" si="24"/>
        <v>4.8999999999999995</v>
      </c>
      <c r="T315" s="9">
        <v>2.13</v>
      </c>
      <c r="U315" s="9">
        <v>52.25</v>
      </c>
    </row>
    <row r="316" spans="1:21" x14ac:dyDescent="0.25">
      <c r="A316" t="s">
        <v>316</v>
      </c>
      <c r="B316">
        <v>2301</v>
      </c>
      <c r="C316" s="11">
        <v>7919</v>
      </c>
      <c r="D316" s="48">
        <v>93.28</v>
      </c>
      <c r="E316" s="48">
        <v>54.41</v>
      </c>
      <c r="F316" s="56">
        <f t="shared" si="22"/>
        <v>0.2880097013794149</v>
      </c>
      <c r="G316" s="48">
        <v>0.19</v>
      </c>
      <c r="H316" s="48">
        <v>82.24</v>
      </c>
      <c r="I316" s="48">
        <v>10.52</v>
      </c>
      <c r="J316" s="9">
        <v>11.28</v>
      </c>
      <c r="K316" s="44">
        <f t="shared" si="23"/>
        <v>0.52933229439333751</v>
      </c>
      <c r="L316" s="9">
        <v>65.97</v>
      </c>
      <c r="M316" s="9">
        <v>66.16</v>
      </c>
      <c r="N316" s="9">
        <v>0.34</v>
      </c>
      <c r="O316" s="9">
        <v>0.26</v>
      </c>
      <c r="P316" s="9">
        <v>5.96</v>
      </c>
      <c r="Q316" s="9">
        <v>4.43</v>
      </c>
      <c r="R316" s="9">
        <v>1.81</v>
      </c>
      <c r="S316" s="73">
        <f t="shared" si="24"/>
        <v>4.1500000000000004</v>
      </c>
      <c r="T316" s="9">
        <v>1.08</v>
      </c>
      <c r="U316" s="9">
        <v>52.65</v>
      </c>
    </row>
    <row r="317" spans="1:21" x14ac:dyDescent="0.25">
      <c r="A317" t="s">
        <v>287</v>
      </c>
      <c r="B317">
        <v>8367</v>
      </c>
      <c r="C317" s="11">
        <v>5239</v>
      </c>
      <c r="D317" s="48">
        <v>83.23</v>
      </c>
      <c r="E317" s="48">
        <v>52.06</v>
      </c>
      <c r="F317" s="56">
        <f t="shared" si="22"/>
        <v>8.2034454470877774E-2</v>
      </c>
      <c r="G317" s="48">
        <v>0.01</v>
      </c>
      <c r="H317" s="48">
        <v>69.88</v>
      </c>
      <c r="I317" s="48">
        <v>12.9</v>
      </c>
      <c r="J317" s="9">
        <v>15.5</v>
      </c>
      <c r="K317" s="44">
        <f t="shared" si="23"/>
        <v>0.15757674696672641</v>
      </c>
      <c r="L317" s="9">
        <v>12.19</v>
      </c>
      <c r="M317" s="9">
        <v>74.5</v>
      </c>
      <c r="N317" s="9">
        <v>0.02</v>
      </c>
      <c r="O317" s="9">
        <v>0.05</v>
      </c>
      <c r="P317" s="9">
        <v>6.23</v>
      </c>
      <c r="Q317" s="9">
        <v>3.8</v>
      </c>
      <c r="R317" s="9">
        <v>1.32</v>
      </c>
      <c r="S317" s="73">
        <f t="shared" si="24"/>
        <v>4.91</v>
      </c>
      <c r="T317" s="9">
        <v>1.96</v>
      </c>
      <c r="U317" s="9">
        <v>49.8</v>
      </c>
    </row>
    <row r="318" spans="1:21" x14ac:dyDescent="0.25">
      <c r="A318" t="s">
        <v>276</v>
      </c>
      <c r="B318">
        <v>60646</v>
      </c>
      <c r="C318" s="11">
        <v>3361</v>
      </c>
      <c r="D318" s="48">
        <v>79.13</v>
      </c>
      <c r="E318" s="48">
        <v>39.6</v>
      </c>
      <c r="F318" s="56">
        <f t="shared" si="22"/>
        <v>0.22988505747126439</v>
      </c>
      <c r="G318" s="48">
        <v>0.1</v>
      </c>
      <c r="H318" s="48">
        <v>58.88</v>
      </c>
      <c r="I318" s="48">
        <v>14.68</v>
      </c>
      <c r="J318" s="9">
        <v>18.55</v>
      </c>
      <c r="K318" s="44">
        <f t="shared" si="23"/>
        <v>0.5805178218971323</v>
      </c>
      <c r="L318" s="9">
        <v>43.5</v>
      </c>
      <c r="M318" s="9">
        <v>67.27</v>
      </c>
      <c r="N318" s="9">
        <v>0.25</v>
      </c>
      <c r="O318" s="9">
        <v>0.05</v>
      </c>
      <c r="P318" s="9">
        <v>5.09</v>
      </c>
      <c r="Q318" s="9">
        <v>4.5</v>
      </c>
      <c r="R318" s="9">
        <v>2.0099999999999998</v>
      </c>
      <c r="S318" s="73">
        <f t="shared" si="24"/>
        <v>3.08</v>
      </c>
      <c r="T318" s="9">
        <v>1.51</v>
      </c>
      <c r="U318" s="9">
        <v>37.909999999999997</v>
      </c>
    </row>
    <row r="319" spans="1:21" x14ac:dyDescent="0.25">
      <c r="A319" t="s">
        <v>307</v>
      </c>
      <c r="B319">
        <v>64062</v>
      </c>
      <c r="C319" s="11">
        <v>4570</v>
      </c>
      <c r="D319" s="48">
        <v>78.89</v>
      </c>
      <c r="E319" s="48">
        <v>30.67</v>
      </c>
      <c r="F319" s="56">
        <f t="shared" si="22"/>
        <v>0.18650917003419332</v>
      </c>
      <c r="G319" s="48">
        <v>0.06</v>
      </c>
      <c r="H319" s="48">
        <v>71.13</v>
      </c>
      <c r="I319" s="48">
        <v>7.43</v>
      </c>
      <c r="J319" s="9">
        <v>9.42</v>
      </c>
      <c r="K319" s="44">
        <f t="shared" si="23"/>
        <v>0.60811597663577865</v>
      </c>
      <c r="L319" s="9">
        <v>32.17</v>
      </c>
      <c r="M319" s="9">
        <v>43.11</v>
      </c>
      <c r="N319" s="9">
        <v>0.21</v>
      </c>
      <c r="O319" s="9">
        <v>0.02</v>
      </c>
      <c r="P319" s="9">
        <v>5.65</v>
      </c>
      <c r="Q319" s="9">
        <v>3.45</v>
      </c>
      <c r="R319" s="9">
        <v>1.28</v>
      </c>
      <c r="S319" s="73">
        <f t="shared" si="24"/>
        <v>4.37</v>
      </c>
      <c r="T319" s="9">
        <v>0.77</v>
      </c>
      <c r="U319" s="9">
        <v>66.37</v>
      </c>
    </row>
    <row r="320" spans="1:21" x14ac:dyDescent="0.25">
      <c r="A320" t="s">
        <v>283</v>
      </c>
      <c r="B320">
        <v>9518</v>
      </c>
      <c r="C320" s="11">
        <v>4131</v>
      </c>
      <c r="D320" s="48">
        <v>72.88</v>
      </c>
      <c r="E320" s="48">
        <v>26.74</v>
      </c>
      <c r="F320" s="56">
        <f t="shared" si="22"/>
        <v>5.1800051800051802E-2</v>
      </c>
      <c r="G320" s="48">
        <v>0.04</v>
      </c>
      <c r="H320" s="48">
        <v>58.67</v>
      </c>
      <c r="I320" s="48">
        <v>14.14</v>
      </c>
      <c r="J320" s="9">
        <v>19.399999999999999</v>
      </c>
      <c r="K320" s="44">
        <f t="shared" si="23"/>
        <v>0.19371747120438221</v>
      </c>
      <c r="L320" s="9">
        <v>77.22</v>
      </c>
      <c r="M320" s="9">
        <v>45.58</v>
      </c>
      <c r="N320" s="9">
        <v>0.16</v>
      </c>
      <c r="O320" s="9">
        <v>0.04</v>
      </c>
      <c r="P320" s="9">
        <v>6.05</v>
      </c>
      <c r="Q320" s="9">
        <v>4.12</v>
      </c>
      <c r="R320" s="9">
        <v>1.0900000000000001</v>
      </c>
      <c r="S320" s="73">
        <f t="shared" si="24"/>
        <v>4.96</v>
      </c>
      <c r="T320" s="9">
        <v>0.9</v>
      </c>
      <c r="U320" s="9">
        <v>65.89</v>
      </c>
    </row>
    <row r="321" spans="1:21" x14ac:dyDescent="0.25">
      <c r="A321" t="s">
        <v>273</v>
      </c>
      <c r="B321">
        <v>9919</v>
      </c>
      <c r="C321" s="11">
        <v>4045</v>
      </c>
      <c r="D321" s="48">
        <v>64.63</v>
      </c>
      <c r="E321" s="48">
        <v>54.8</v>
      </c>
      <c r="F321" s="56">
        <f t="shared" si="22"/>
        <v>0</v>
      </c>
      <c r="G321" s="48">
        <v>0</v>
      </c>
      <c r="H321" s="48">
        <v>53.08</v>
      </c>
      <c r="I321" s="48">
        <v>10.86</v>
      </c>
      <c r="J321" s="9">
        <v>16.8</v>
      </c>
      <c r="K321" s="44">
        <f t="shared" si="23"/>
        <v>0</v>
      </c>
      <c r="L321" s="9">
        <v>0.5</v>
      </c>
      <c r="M321" s="9">
        <v>103.24</v>
      </c>
      <c r="N321" s="9">
        <v>0</v>
      </c>
      <c r="O321" s="9">
        <v>0.39</v>
      </c>
      <c r="P321" s="9">
        <v>6.39</v>
      </c>
      <c r="Q321" s="9">
        <v>4.1900000000000004</v>
      </c>
      <c r="R321" s="9">
        <v>1.58</v>
      </c>
      <c r="S321" s="73">
        <f t="shared" si="24"/>
        <v>4.8099999999999996</v>
      </c>
      <c r="T321" s="9">
        <v>2.0099999999999998</v>
      </c>
      <c r="U321" s="9">
        <v>54</v>
      </c>
    </row>
    <row r="322" spans="1:21" x14ac:dyDescent="0.25">
      <c r="A322" t="s">
        <v>288</v>
      </c>
      <c r="B322">
        <v>10221</v>
      </c>
      <c r="C322" s="11">
        <v>4944</v>
      </c>
      <c r="D322" s="48">
        <v>59.7</v>
      </c>
      <c r="E322" s="48">
        <v>20.99</v>
      </c>
      <c r="F322" s="56">
        <f t="shared" si="22"/>
        <v>0.22199007573779056</v>
      </c>
      <c r="G322" s="48">
        <v>0.17</v>
      </c>
      <c r="H322" s="48">
        <v>51.91</v>
      </c>
      <c r="I322" s="48">
        <v>7.34</v>
      </c>
      <c r="J322" s="9">
        <v>12.3</v>
      </c>
      <c r="K322" s="44">
        <f t="shared" si="23"/>
        <v>1.0575992174263487</v>
      </c>
      <c r="L322" s="9">
        <v>76.58</v>
      </c>
      <c r="M322" s="9">
        <v>40.43</v>
      </c>
      <c r="N322" s="9">
        <v>0.82</v>
      </c>
      <c r="O322" s="9">
        <v>0.38</v>
      </c>
      <c r="P322" s="9">
        <v>6.64</v>
      </c>
      <c r="Q322" s="9">
        <v>3.88</v>
      </c>
      <c r="R322" s="9">
        <v>0.6</v>
      </c>
      <c r="S322" s="73">
        <f t="shared" si="24"/>
        <v>6.04</v>
      </c>
      <c r="T322" s="9">
        <v>1.08</v>
      </c>
      <c r="U322" s="9">
        <v>71.92</v>
      </c>
    </row>
    <row r="323" spans="1:21" x14ac:dyDescent="0.25">
      <c r="A323" t="s">
        <v>301</v>
      </c>
      <c r="B323">
        <v>5144</v>
      </c>
      <c r="C323" s="11">
        <v>1786</v>
      </c>
      <c r="D323" s="48">
        <v>31.13</v>
      </c>
      <c r="E323" s="48">
        <v>21.28</v>
      </c>
      <c r="F323" s="56">
        <f t="shared" si="22"/>
        <v>4.3131334914815612E-2</v>
      </c>
      <c r="G323" s="48">
        <v>0.02</v>
      </c>
      <c r="H323" s="48">
        <v>27.42</v>
      </c>
      <c r="I323" s="48">
        <v>3.65</v>
      </c>
      <c r="J323" s="9">
        <v>11.71</v>
      </c>
      <c r="K323" s="44">
        <f t="shared" si="23"/>
        <v>0.20268484452450947</v>
      </c>
      <c r="L323" s="9">
        <v>46.37</v>
      </c>
      <c r="M323" s="9">
        <v>77.599999999999994</v>
      </c>
      <c r="N323" s="9">
        <v>0.12</v>
      </c>
      <c r="O323" s="9">
        <v>7.0000000000000007E-2</v>
      </c>
      <c r="P323" s="9">
        <v>5.77</v>
      </c>
      <c r="Q323" s="9">
        <v>5.34</v>
      </c>
      <c r="R323" s="9">
        <v>1.61</v>
      </c>
      <c r="S323" s="73">
        <f t="shared" si="24"/>
        <v>4.1599999999999993</v>
      </c>
      <c r="T323" s="9">
        <v>1</v>
      </c>
      <c r="U323" s="9">
        <v>60.32</v>
      </c>
    </row>
    <row r="324" spans="1:21" x14ac:dyDescent="0.25">
      <c r="A324" t="s">
        <v>298</v>
      </c>
      <c r="B324">
        <v>17436</v>
      </c>
      <c r="C324" s="11">
        <v>1247</v>
      </c>
      <c r="D324" s="48">
        <v>20.67</v>
      </c>
      <c r="E324" s="48">
        <v>12.09</v>
      </c>
      <c r="F324" s="56">
        <f t="shared" si="22"/>
        <v>1.8363786612799561E-2</v>
      </c>
      <c r="G324" s="48">
        <v>0.02</v>
      </c>
      <c r="H324" s="48">
        <v>18.690000000000001</v>
      </c>
      <c r="I324" s="48">
        <v>1.97</v>
      </c>
      <c r="J324" s="9">
        <v>9.5299999999999994</v>
      </c>
      <c r="K324" s="44">
        <f t="shared" si="23"/>
        <v>0.1518923623887474</v>
      </c>
      <c r="L324" s="9">
        <v>108.91</v>
      </c>
      <c r="M324" s="9">
        <v>64.709999999999994</v>
      </c>
      <c r="N324" s="9">
        <v>0.19</v>
      </c>
      <c r="O324" s="9">
        <v>-0.01</v>
      </c>
      <c r="P324" s="9">
        <v>4.5199999999999996</v>
      </c>
      <c r="Q324" s="9">
        <v>3.16</v>
      </c>
      <c r="R324" s="9">
        <v>1.57</v>
      </c>
      <c r="S324" s="73">
        <f t="shared" si="24"/>
        <v>2.9499999999999993</v>
      </c>
      <c r="T324" s="9">
        <v>0.06</v>
      </c>
      <c r="U324" s="9">
        <v>65.45</v>
      </c>
    </row>
    <row r="325" spans="1:21" x14ac:dyDescent="0.25">
      <c r="A325" t="s">
        <v>296</v>
      </c>
      <c r="B325">
        <v>640</v>
      </c>
      <c r="C325" s="11">
        <v>925</v>
      </c>
      <c r="D325" s="48">
        <v>6.52</v>
      </c>
      <c r="E325" s="48">
        <v>4.38</v>
      </c>
      <c r="F325" s="56">
        <f t="shared" si="22"/>
        <v>1.6852039096730703E-2</v>
      </c>
      <c r="G325" s="48">
        <v>0.01</v>
      </c>
      <c r="H325" s="48">
        <v>5.47</v>
      </c>
      <c r="I325" s="48">
        <v>1.04</v>
      </c>
      <c r="J325" s="9">
        <v>15.99</v>
      </c>
      <c r="K325" s="44">
        <f t="shared" si="23"/>
        <v>0.38474975106691106</v>
      </c>
      <c r="L325" s="9">
        <v>59.34</v>
      </c>
      <c r="M325" s="9">
        <v>80.12</v>
      </c>
      <c r="N325" s="9">
        <v>0.31</v>
      </c>
      <c r="O325" s="9">
        <v>0</v>
      </c>
      <c r="P325" s="9">
        <v>4.76</v>
      </c>
      <c r="Q325" s="9">
        <v>4.88</v>
      </c>
      <c r="R325" s="9">
        <v>1.1100000000000001</v>
      </c>
      <c r="S325" s="73">
        <f t="shared" si="24"/>
        <v>3.6499999999999995</v>
      </c>
      <c r="T325" s="9">
        <v>0.92</v>
      </c>
      <c r="U325" s="9">
        <v>59.6</v>
      </c>
    </row>
    <row r="326" spans="1:21" x14ac:dyDescent="0.25">
      <c r="D326" s="23"/>
      <c r="E326" s="23"/>
      <c r="F326" s="9"/>
      <c r="G326" s="23"/>
      <c r="H326" s="23"/>
      <c r="I326" s="23"/>
      <c r="J326" s="9"/>
      <c r="K326" s="9"/>
      <c r="L326" s="9"/>
      <c r="M326" s="9"/>
      <c r="N326" s="9"/>
      <c r="O326" s="9"/>
      <c r="P326" s="9"/>
      <c r="R326" s="9"/>
      <c r="S326" s="9"/>
      <c r="T326" s="9"/>
    </row>
    <row r="327" spans="1:21" x14ac:dyDescent="0.25">
      <c r="D327" s="23"/>
      <c r="E327" s="23"/>
      <c r="F327" s="9"/>
      <c r="G327" s="23"/>
      <c r="H327" s="23"/>
      <c r="I327" s="23"/>
      <c r="J327" s="9"/>
      <c r="K327" s="9"/>
      <c r="L327" s="9"/>
      <c r="M327" s="9"/>
      <c r="N327" s="9"/>
      <c r="O327" s="9"/>
      <c r="P327" s="9"/>
      <c r="R327" s="9"/>
      <c r="S327" s="9"/>
      <c r="T327" s="9"/>
    </row>
    <row r="328" spans="1:21" x14ac:dyDescent="0.25">
      <c r="D328" s="23"/>
      <c r="E328" s="23"/>
      <c r="F328" s="9"/>
      <c r="G328" s="23"/>
      <c r="H328" s="23"/>
      <c r="I328" s="23"/>
      <c r="J328" s="9"/>
      <c r="K328" s="9"/>
      <c r="L328" s="9"/>
      <c r="M328" s="9"/>
      <c r="N328" s="9"/>
      <c r="O328" s="9"/>
      <c r="P328" s="9"/>
      <c r="R328" s="9"/>
      <c r="S328" s="9"/>
      <c r="T328" s="9"/>
    </row>
    <row r="329" spans="1:21" x14ac:dyDescent="0.25">
      <c r="D329" s="23"/>
      <c r="E329" s="23"/>
      <c r="F329" s="9"/>
      <c r="G329" s="23"/>
      <c r="H329" s="23"/>
      <c r="I329" s="23"/>
      <c r="J329" s="9"/>
      <c r="K329" s="9"/>
      <c r="L329" s="9"/>
      <c r="M329" s="9"/>
      <c r="N329" s="9"/>
      <c r="O329" s="9"/>
      <c r="P329" s="9"/>
      <c r="R329" s="9"/>
      <c r="S329" s="9"/>
      <c r="T329" s="9"/>
    </row>
    <row r="330" spans="1:21" x14ac:dyDescent="0.25">
      <c r="D330" s="23"/>
      <c r="E330" s="23"/>
      <c r="F330" s="9"/>
      <c r="G330" s="23"/>
      <c r="H330" s="23"/>
      <c r="I330" s="23"/>
      <c r="J330" s="9"/>
      <c r="K330" s="9"/>
      <c r="L330" s="9"/>
      <c r="M330" s="9"/>
      <c r="N330" s="9"/>
      <c r="O330" s="9"/>
      <c r="P330" s="9"/>
      <c r="R330" s="9"/>
      <c r="S330" s="9"/>
      <c r="T330" s="9"/>
    </row>
    <row r="331" spans="1:21" x14ac:dyDescent="0.25">
      <c r="C331" s="1"/>
      <c r="D331" s="23"/>
      <c r="E331" s="23"/>
      <c r="F331" s="9"/>
      <c r="G331" s="23"/>
      <c r="H331" s="23"/>
      <c r="I331" s="23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</row>
    <row r="332" spans="1:21" x14ac:dyDescent="0.25">
      <c r="C332" s="1"/>
      <c r="D332" s="23"/>
      <c r="E332" s="23"/>
      <c r="F332" s="9"/>
      <c r="G332" s="23"/>
      <c r="H332" s="23"/>
      <c r="I332" s="23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</row>
    <row r="333" spans="1:21" x14ac:dyDescent="0.25"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</row>
    <row r="334" spans="1:21" x14ac:dyDescent="0.25"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</row>
    <row r="335" spans="1:21" x14ac:dyDescent="0.25"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</row>
    <row r="336" spans="1:21" x14ac:dyDescent="0.25"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</row>
    <row r="337" spans="4:21" x14ac:dyDescent="0.25"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8" spans="4:21" x14ac:dyDescent="0.25"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</row>
  </sheetData>
  <sortState xmlns:xlrd2="http://schemas.microsoft.com/office/spreadsheetml/2017/richdata2" ref="A278:W314">
    <sortCondition descending="1" ref="D278:D314"/>
  </sortState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</vt:lpstr>
      <vt:lpstr>RI</vt:lpstr>
      <vt:lpstr>VT</vt:lpstr>
      <vt:lpstr>NH</vt:lpstr>
      <vt:lpstr>ME</vt:lpstr>
      <vt:lpstr>All 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Napp</dc:creator>
  <cp:lastModifiedBy>Kim Napp</cp:lastModifiedBy>
  <dcterms:created xsi:type="dcterms:W3CDTF">2022-06-01T18:01:35Z</dcterms:created>
  <dcterms:modified xsi:type="dcterms:W3CDTF">2025-01-20T20:04:58Z</dcterms:modified>
</cp:coreProperties>
</file>